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610"/>
  <workbookPr/>
  <mc:AlternateContent xmlns:mc="http://schemas.openxmlformats.org/markup-compatibility/2006">
    <mc:Choice Requires="x15">
      <x15ac:absPath xmlns:x15ac="http://schemas.microsoft.com/office/spreadsheetml/2010/11/ac" url="/Users/jedhunt/Desktop/SmartFarming/"/>
    </mc:Choice>
  </mc:AlternateContent>
  <bookViews>
    <workbookView xWindow="0" yWindow="460" windowWidth="25600" windowHeight="15460" tabRatio="500" activeTab="6"/>
  </bookViews>
  <sheets>
    <sheet name="Instructions" sheetId="9" r:id="rId1"/>
    <sheet name="Sample" sheetId="1" r:id="rId2"/>
    <sheet name="Field 6" sheetId="7" r:id="rId3"/>
    <sheet name="Field 8A" sheetId="6" r:id="rId4"/>
    <sheet name="Field 7" sheetId="8" r:id="rId5"/>
    <sheet name="Field 11" sheetId="2" r:id="rId6"/>
    <sheet name="Field 12B" sheetId="4"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28" i="6" l="1"/>
  <c r="E2" i="6"/>
  <c r="G2" i="6"/>
  <c r="S4" i="6"/>
  <c r="E2" i="2"/>
  <c r="G2" i="2"/>
  <c r="E29" i="2"/>
  <c r="AE18" i="2"/>
  <c r="E28" i="2"/>
  <c r="X14" i="2"/>
  <c r="R5" i="2"/>
  <c r="E2" i="8"/>
  <c r="E29" i="4"/>
  <c r="E2" i="4"/>
  <c r="G2" i="4"/>
  <c r="AC5" i="4"/>
  <c r="AB4" i="4"/>
  <c r="AB5" i="4"/>
  <c r="E28" i="4"/>
  <c r="Y22" i="4"/>
  <c r="Y21" i="4"/>
  <c r="Y20" i="4"/>
  <c r="Y19" i="4"/>
  <c r="G2" i="8"/>
  <c r="E28" i="8"/>
  <c r="AD5" i="8"/>
  <c r="E29" i="8"/>
  <c r="AE5" i="8"/>
  <c r="AF5" i="8"/>
  <c r="AG5" i="8"/>
  <c r="AH5" i="8"/>
  <c r="AI5" i="8"/>
  <c r="AA6" i="8"/>
  <c r="AB6" i="8"/>
  <c r="AC6" i="8"/>
  <c r="AD6" i="8"/>
  <c r="AE6" i="8"/>
  <c r="AF6" i="8"/>
  <c r="AG6" i="8"/>
  <c r="AH6" i="8"/>
  <c r="AI6" i="8"/>
  <c r="Y7" i="8"/>
  <c r="Z7" i="8"/>
  <c r="AA7" i="8"/>
  <c r="AB7" i="8"/>
  <c r="AC7" i="8"/>
  <c r="AD7" i="8"/>
  <c r="AE7" i="8"/>
  <c r="AF7" i="8"/>
  <c r="AG7" i="8"/>
  <c r="AH7" i="8"/>
  <c r="AI7" i="8"/>
  <c r="V8" i="8"/>
  <c r="W8" i="8"/>
  <c r="X8" i="8"/>
  <c r="Y8" i="8"/>
  <c r="Z8" i="8"/>
  <c r="AA8" i="8"/>
  <c r="AB8" i="8"/>
  <c r="AC8" i="8"/>
  <c r="AD8" i="8"/>
  <c r="AE8" i="8"/>
  <c r="AF8" i="8"/>
  <c r="AG8" i="8"/>
  <c r="AH8" i="8"/>
  <c r="AI8" i="8"/>
  <c r="U9" i="8"/>
  <c r="V9" i="8"/>
  <c r="W9" i="8"/>
  <c r="X9" i="8"/>
  <c r="Y9" i="8"/>
  <c r="Z9" i="8"/>
  <c r="AA9" i="8"/>
  <c r="AB9" i="8"/>
  <c r="AC9" i="8"/>
  <c r="AD9" i="8"/>
  <c r="AE9" i="8"/>
  <c r="AF9" i="8"/>
  <c r="AG9" i="8"/>
  <c r="AH9" i="8"/>
  <c r="AI9" i="8"/>
  <c r="T10" i="8"/>
  <c r="U10" i="8"/>
  <c r="V10" i="8"/>
  <c r="W10" i="8"/>
  <c r="X10" i="8"/>
  <c r="Y10" i="8"/>
  <c r="Z10" i="8"/>
  <c r="AA10" i="8"/>
  <c r="AB10" i="8"/>
  <c r="AC10" i="8"/>
  <c r="AD10" i="8"/>
  <c r="AE10" i="8"/>
  <c r="AF10" i="8"/>
  <c r="AG10" i="8"/>
  <c r="AH10" i="8"/>
  <c r="AI10" i="8"/>
  <c r="T11" i="8"/>
  <c r="U11" i="8"/>
  <c r="V11" i="8"/>
  <c r="W11" i="8"/>
  <c r="X11" i="8"/>
  <c r="Y11" i="8"/>
  <c r="Z11" i="8"/>
  <c r="AA11" i="8"/>
  <c r="AB11" i="8"/>
  <c r="AC11" i="8"/>
  <c r="AD11" i="8"/>
  <c r="AE11" i="8"/>
  <c r="AF11" i="8"/>
  <c r="AG11" i="8"/>
  <c r="AH11" i="8"/>
  <c r="AI11" i="8"/>
  <c r="T12" i="8"/>
  <c r="U12" i="8"/>
  <c r="V12" i="8"/>
  <c r="W12" i="8"/>
  <c r="X12" i="8"/>
  <c r="Y12" i="8"/>
  <c r="Z12" i="8"/>
  <c r="AA12" i="8"/>
  <c r="AB12" i="8"/>
  <c r="AC12" i="8"/>
  <c r="AD12" i="8"/>
  <c r="AE12" i="8"/>
  <c r="AF12" i="8"/>
  <c r="AG12" i="8"/>
  <c r="AH12" i="8"/>
  <c r="AI12" i="8"/>
  <c r="T13" i="8"/>
  <c r="U13" i="8"/>
  <c r="V13" i="8"/>
  <c r="W13" i="8"/>
  <c r="X13" i="8"/>
  <c r="Y13" i="8"/>
  <c r="Z13" i="8"/>
  <c r="AA13" i="8"/>
  <c r="AB13" i="8"/>
  <c r="AC13" i="8"/>
  <c r="AD13" i="8"/>
  <c r="AE13" i="8"/>
  <c r="AF13" i="8"/>
  <c r="AG13" i="8"/>
  <c r="AH13" i="8"/>
  <c r="AI13" i="8"/>
  <c r="T14" i="8"/>
  <c r="U14" i="8"/>
  <c r="V14" i="8"/>
  <c r="W14" i="8"/>
  <c r="X14" i="8"/>
  <c r="Y14" i="8"/>
  <c r="Z14" i="8"/>
  <c r="AA14" i="8"/>
  <c r="AB14" i="8"/>
  <c r="AC14" i="8"/>
  <c r="AD14" i="8"/>
  <c r="AE14" i="8"/>
  <c r="AF14" i="8"/>
  <c r="AG14" i="8"/>
  <c r="AH14" i="8"/>
  <c r="AI14" i="8"/>
  <c r="T15" i="8"/>
  <c r="U15" i="8"/>
  <c r="AH15" i="8"/>
  <c r="AI15" i="8"/>
  <c r="T16" i="8"/>
  <c r="U16" i="8"/>
  <c r="AH16" i="8"/>
  <c r="AI16" i="8"/>
  <c r="O27" i="8"/>
  <c r="E28" i="7"/>
  <c r="E2" i="7"/>
  <c r="G2" i="7"/>
  <c r="T22" i="7"/>
  <c r="S22" i="7"/>
  <c r="S21" i="7"/>
  <c r="E29" i="7"/>
  <c r="S4" i="7"/>
  <c r="T4" i="7"/>
  <c r="U4" i="7"/>
  <c r="V4" i="7"/>
  <c r="W4" i="7"/>
  <c r="S5" i="7"/>
  <c r="T5" i="7"/>
  <c r="U5" i="7"/>
  <c r="V5" i="7"/>
  <c r="W5" i="7"/>
  <c r="S6" i="7"/>
  <c r="T6" i="7"/>
  <c r="U6" i="7"/>
  <c r="V6" i="7"/>
  <c r="W6" i="7"/>
  <c r="S7" i="7"/>
  <c r="T7" i="7"/>
  <c r="U7" i="7"/>
  <c r="V7" i="7"/>
  <c r="W7" i="7"/>
  <c r="S8" i="7"/>
  <c r="T8" i="7"/>
  <c r="U8" i="7"/>
  <c r="V8" i="7"/>
  <c r="W8" i="7"/>
  <c r="S9" i="7"/>
  <c r="T9" i="7"/>
  <c r="U9" i="7"/>
  <c r="V9" i="7"/>
  <c r="W9" i="7"/>
  <c r="S10" i="7"/>
  <c r="T10" i="7"/>
  <c r="U10" i="7"/>
  <c r="V10" i="7"/>
  <c r="W10" i="7"/>
  <c r="S11" i="7"/>
  <c r="T11" i="7"/>
  <c r="U11" i="7"/>
  <c r="V11" i="7"/>
  <c r="W11" i="7"/>
  <c r="S12" i="7"/>
  <c r="T12" i="7"/>
  <c r="U12" i="7"/>
  <c r="V12" i="7"/>
  <c r="W12" i="7"/>
  <c r="X12" i="7"/>
  <c r="Y12" i="7"/>
  <c r="S13" i="7"/>
  <c r="T13" i="7"/>
  <c r="U13" i="7"/>
  <c r="V13" i="7"/>
  <c r="W13" i="7"/>
  <c r="X13" i="7"/>
  <c r="Y13" i="7"/>
  <c r="Z13" i="7"/>
  <c r="S14" i="7"/>
  <c r="T14" i="7"/>
  <c r="U14" i="7"/>
  <c r="V14" i="7"/>
  <c r="W14" i="7"/>
  <c r="X14" i="7"/>
  <c r="Y14" i="7"/>
  <c r="Z14" i="7"/>
  <c r="AA14" i="7"/>
  <c r="AB14" i="7"/>
  <c r="S15" i="7"/>
  <c r="T15" i="7"/>
  <c r="U15" i="7"/>
  <c r="V15" i="7"/>
  <c r="W15" i="7"/>
  <c r="X15" i="7"/>
  <c r="Y15" i="7"/>
  <c r="Z15" i="7"/>
  <c r="AA15" i="7"/>
  <c r="AB15" i="7"/>
  <c r="AC15" i="7"/>
  <c r="S16" i="7"/>
  <c r="T16" i="7"/>
  <c r="U16" i="7"/>
  <c r="V16" i="7"/>
  <c r="W16" i="7"/>
  <c r="X16" i="7"/>
  <c r="Y16" i="7"/>
  <c r="Z16" i="7"/>
  <c r="AA16" i="7"/>
  <c r="AB16" i="7"/>
  <c r="AC16" i="7"/>
  <c r="S17" i="7"/>
  <c r="T17" i="7"/>
  <c r="U17" i="7"/>
  <c r="V17" i="7"/>
  <c r="W17" i="7"/>
  <c r="X17" i="7"/>
  <c r="Y17" i="7"/>
  <c r="Z17" i="7"/>
  <c r="AA17" i="7"/>
  <c r="AB17" i="7"/>
  <c r="AC17" i="7"/>
  <c r="S18" i="7"/>
  <c r="T18" i="7"/>
  <c r="U18" i="7"/>
  <c r="V18" i="7"/>
  <c r="W18" i="7"/>
  <c r="X18" i="7"/>
  <c r="Y18" i="7"/>
  <c r="Z18" i="7"/>
  <c r="AA18" i="7"/>
  <c r="AB18" i="7"/>
  <c r="AC18" i="7"/>
  <c r="S19" i="7"/>
  <c r="T19" i="7"/>
  <c r="U19" i="7"/>
  <c r="V19" i="7"/>
  <c r="W19" i="7"/>
  <c r="X19" i="7"/>
  <c r="Y19" i="7"/>
  <c r="Z19" i="7"/>
  <c r="AA19" i="7"/>
  <c r="S20" i="7"/>
  <c r="T20" i="7"/>
  <c r="U20" i="7"/>
  <c r="V20" i="7"/>
  <c r="W20" i="7"/>
  <c r="X20" i="7"/>
  <c r="Y20" i="7"/>
  <c r="Z20" i="7"/>
  <c r="AA20" i="7"/>
  <c r="T21" i="7"/>
  <c r="U21" i="7"/>
  <c r="V21" i="7"/>
  <c r="W21" i="7"/>
  <c r="X21" i="7"/>
  <c r="Y21" i="7"/>
  <c r="Z21" i="7"/>
  <c r="U22" i="7"/>
  <c r="V22" i="7"/>
  <c r="W22" i="7"/>
  <c r="X22" i="7"/>
  <c r="Y22" i="7"/>
  <c r="Z22" i="7"/>
  <c r="O27" i="7"/>
  <c r="T4" i="6"/>
  <c r="E29" i="6"/>
  <c r="U4" i="6"/>
  <c r="V4" i="6"/>
  <c r="W4" i="6"/>
  <c r="X4" i="6"/>
  <c r="Y4" i="6"/>
  <c r="Z4" i="6"/>
  <c r="AA4" i="6"/>
  <c r="AB4" i="6"/>
  <c r="AC4" i="6"/>
  <c r="AD4" i="6"/>
  <c r="S5" i="6"/>
  <c r="T5" i="6"/>
  <c r="U5" i="6"/>
  <c r="V5" i="6"/>
  <c r="W5" i="6"/>
  <c r="X5" i="6"/>
  <c r="Y5" i="6"/>
  <c r="Z5" i="6"/>
  <c r="AA5" i="6"/>
  <c r="AB5" i="6"/>
  <c r="AC5" i="6"/>
  <c r="AD5" i="6"/>
  <c r="S6" i="6"/>
  <c r="T6" i="6"/>
  <c r="U6" i="6"/>
  <c r="V6" i="6"/>
  <c r="W6" i="6"/>
  <c r="X6" i="6"/>
  <c r="Y6" i="6"/>
  <c r="Z6" i="6"/>
  <c r="AA6" i="6"/>
  <c r="AB6" i="6"/>
  <c r="AC6" i="6"/>
  <c r="AD6" i="6"/>
  <c r="S7" i="6"/>
  <c r="T7" i="6"/>
  <c r="U7" i="6"/>
  <c r="V7" i="6"/>
  <c r="W7" i="6"/>
  <c r="X7" i="6"/>
  <c r="Y7" i="6"/>
  <c r="Z7" i="6"/>
  <c r="AA7" i="6"/>
  <c r="AB7" i="6"/>
  <c r="AC7" i="6"/>
  <c r="AD7" i="6"/>
  <c r="S8" i="6"/>
  <c r="T8" i="6"/>
  <c r="U8" i="6"/>
  <c r="V8" i="6"/>
  <c r="W8" i="6"/>
  <c r="X8" i="6"/>
  <c r="Y8" i="6"/>
  <c r="Z8" i="6"/>
  <c r="AA8" i="6"/>
  <c r="AB8" i="6"/>
  <c r="AC8" i="6"/>
  <c r="AD8" i="6"/>
  <c r="S9" i="6"/>
  <c r="T9" i="6"/>
  <c r="U9" i="6"/>
  <c r="V9" i="6"/>
  <c r="W9" i="6"/>
  <c r="X9" i="6"/>
  <c r="Y9" i="6"/>
  <c r="Z9" i="6"/>
  <c r="AA9" i="6"/>
  <c r="AB9" i="6"/>
  <c r="AC9" i="6"/>
  <c r="AD9" i="6"/>
  <c r="S10" i="6"/>
  <c r="T10" i="6"/>
  <c r="U10" i="6"/>
  <c r="V10" i="6"/>
  <c r="W10" i="6"/>
  <c r="X10" i="6"/>
  <c r="Y10" i="6"/>
  <c r="Z10" i="6"/>
  <c r="AA10" i="6"/>
  <c r="AB10" i="6"/>
  <c r="AC10" i="6"/>
  <c r="AD10" i="6"/>
  <c r="S11" i="6"/>
  <c r="T11" i="6"/>
  <c r="U11" i="6"/>
  <c r="V11" i="6"/>
  <c r="W11" i="6"/>
  <c r="X11" i="6"/>
  <c r="Y11" i="6"/>
  <c r="Z11" i="6"/>
  <c r="AA11" i="6"/>
  <c r="AB11" i="6"/>
  <c r="AC11" i="6"/>
  <c r="AD11" i="6"/>
  <c r="R12" i="6"/>
  <c r="S12" i="6"/>
  <c r="T12" i="6"/>
  <c r="U12" i="6"/>
  <c r="V12" i="6"/>
  <c r="W12" i="6"/>
  <c r="X12" i="6"/>
  <c r="Y12" i="6"/>
  <c r="Z12" i="6"/>
  <c r="AA12" i="6"/>
  <c r="AB12" i="6"/>
  <c r="AC12" i="6"/>
  <c r="AD12" i="6"/>
  <c r="R13" i="6"/>
  <c r="S13" i="6"/>
  <c r="T13" i="6"/>
  <c r="U13" i="6"/>
  <c r="V13" i="6"/>
  <c r="W13" i="6"/>
  <c r="X13" i="6"/>
  <c r="Y13" i="6"/>
  <c r="Z13" i="6"/>
  <c r="AA13" i="6"/>
  <c r="AB13" i="6"/>
  <c r="AC13" i="6"/>
  <c r="AD13" i="6"/>
  <c r="R14" i="6"/>
  <c r="S14" i="6"/>
  <c r="T14" i="6"/>
  <c r="U14" i="6"/>
  <c r="V14" i="6"/>
  <c r="W14" i="6"/>
  <c r="X14" i="6"/>
  <c r="Y14" i="6"/>
  <c r="Z14" i="6"/>
  <c r="AA14" i="6"/>
  <c r="AB14" i="6"/>
  <c r="AC14" i="6"/>
  <c r="AD14" i="6"/>
  <c r="R15" i="6"/>
  <c r="S15" i="6"/>
  <c r="T15" i="6"/>
  <c r="U15" i="6"/>
  <c r="V15" i="6"/>
  <c r="W15" i="6"/>
  <c r="X15" i="6"/>
  <c r="Y15" i="6"/>
  <c r="Z15" i="6"/>
  <c r="AA15" i="6"/>
  <c r="AB15" i="6"/>
  <c r="AC15" i="6"/>
  <c r="AD15" i="6"/>
  <c r="R16" i="6"/>
  <c r="S16" i="6"/>
  <c r="T16" i="6"/>
  <c r="U16" i="6"/>
  <c r="V16" i="6"/>
  <c r="W16" i="6"/>
  <c r="X16" i="6"/>
  <c r="Y16" i="6"/>
  <c r="Z16" i="6"/>
  <c r="AA16" i="6"/>
  <c r="AB16" i="6"/>
  <c r="AC16" i="6"/>
  <c r="AD16" i="6"/>
  <c r="R17" i="6"/>
  <c r="S17" i="6"/>
  <c r="T17" i="6"/>
  <c r="U17" i="6"/>
  <c r="V17" i="6"/>
  <c r="W17" i="6"/>
  <c r="X17" i="6"/>
  <c r="Y17" i="6"/>
  <c r="Z17" i="6"/>
  <c r="AA17" i="6"/>
  <c r="AB17" i="6"/>
  <c r="AC17" i="6"/>
  <c r="AD17" i="6"/>
  <c r="R18" i="6"/>
  <c r="S18" i="6"/>
  <c r="T18" i="6"/>
  <c r="U18" i="6"/>
  <c r="V18" i="6"/>
  <c r="W18" i="6"/>
  <c r="X18" i="6"/>
  <c r="Y18" i="6"/>
  <c r="Z18" i="6"/>
  <c r="AA18" i="6"/>
  <c r="AB18" i="6"/>
  <c r="AC18" i="6"/>
  <c r="AD18" i="6"/>
  <c r="R19" i="6"/>
  <c r="S19" i="6"/>
  <c r="T19" i="6"/>
  <c r="U19" i="6"/>
  <c r="V19" i="6"/>
  <c r="W19" i="6"/>
  <c r="X19" i="6"/>
  <c r="Y19" i="6"/>
  <c r="Z19" i="6"/>
  <c r="AA19" i="6"/>
  <c r="AB19" i="6"/>
  <c r="R20" i="6"/>
  <c r="S20" i="6"/>
  <c r="T20" i="6"/>
  <c r="U20" i="6"/>
  <c r="V20" i="6"/>
  <c r="W20" i="6"/>
  <c r="X20" i="6"/>
  <c r="Y20" i="6"/>
  <c r="Z20" i="6"/>
  <c r="AA20" i="6"/>
  <c r="S21" i="6"/>
  <c r="T21" i="6"/>
  <c r="U21" i="6"/>
  <c r="V21" i="6"/>
  <c r="W21" i="6"/>
  <c r="X21" i="6"/>
  <c r="Y21" i="6"/>
  <c r="Z21" i="6"/>
  <c r="AA21" i="6"/>
  <c r="U22" i="6"/>
  <c r="V22" i="6"/>
  <c r="W22" i="6"/>
  <c r="X22" i="6"/>
  <c r="Y22" i="6"/>
  <c r="Z22" i="6"/>
  <c r="Y23" i="6"/>
  <c r="O27" i="6"/>
  <c r="AA4" i="4"/>
  <c r="Y5" i="4"/>
  <c r="Z5" i="4"/>
  <c r="AA5" i="4"/>
  <c r="Y6" i="4"/>
  <c r="Z6" i="4"/>
  <c r="AA6" i="4"/>
  <c r="AB6" i="4"/>
  <c r="AC6" i="4"/>
  <c r="Y7" i="4"/>
  <c r="Z7" i="4"/>
  <c r="AA7" i="4"/>
  <c r="AB7" i="4"/>
  <c r="AC7" i="4"/>
  <c r="Y8" i="4"/>
  <c r="Z8" i="4"/>
  <c r="AA8" i="4"/>
  <c r="AB8" i="4"/>
  <c r="AC8" i="4"/>
  <c r="Y9" i="4"/>
  <c r="Z9" i="4"/>
  <c r="AA9" i="4"/>
  <c r="AB9" i="4"/>
  <c r="AC9" i="4"/>
  <c r="Y10" i="4"/>
  <c r="Z10" i="4"/>
  <c r="AA10" i="4"/>
  <c r="AB10" i="4"/>
  <c r="AC10" i="4"/>
  <c r="Y11" i="4"/>
  <c r="Z11" i="4"/>
  <c r="AA11" i="4"/>
  <c r="AB11" i="4"/>
  <c r="AC11" i="4"/>
  <c r="Y12" i="4"/>
  <c r="Z12" i="4"/>
  <c r="AA12" i="4"/>
  <c r="AB12" i="4"/>
  <c r="AC12" i="4"/>
  <c r="Y13" i="4"/>
  <c r="Z13" i="4"/>
  <c r="AA13" i="4"/>
  <c r="AB13" i="4"/>
  <c r="AC13" i="4"/>
  <c r="Y14" i="4"/>
  <c r="Z14" i="4"/>
  <c r="AA14" i="4"/>
  <c r="AB14" i="4"/>
  <c r="AC14" i="4"/>
  <c r="Y15" i="4"/>
  <c r="Z15" i="4"/>
  <c r="AA15" i="4"/>
  <c r="AB15" i="4"/>
  <c r="AC15" i="4"/>
  <c r="Y16" i="4"/>
  <c r="Z16" i="4"/>
  <c r="AA16" i="4"/>
  <c r="AB16" i="4"/>
  <c r="AC16" i="4"/>
  <c r="Y17" i="4"/>
  <c r="Z17" i="4"/>
  <c r="AA17" i="4"/>
  <c r="AB17" i="4"/>
  <c r="AC17" i="4"/>
  <c r="Y18" i="4"/>
  <c r="Z18" i="4"/>
  <c r="AA18" i="4"/>
  <c r="AB18" i="4"/>
  <c r="AC18" i="4"/>
  <c r="Z19" i="4"/>
  <c r="AA19" i="4"/>
  <c r="AB19" i="4"/>
  <c r="AC19" i="4"/>
  <c r="Z20" i="4"/>
  <c r="AA20" i="4"/>
  <c r="AB20" i="4"/>
  <c r="AC20" i="4"/>
  <c r="Z21" i="4"/>
  <c r="AA21" i="4"/>
  <c r="AB21" i="4"/>
  <c r="AC21" i="4"/>
  <c r="AC22" i="4"/>
  <c r="O27" i="4"/>
  <c r="AE19" i="2"/>
  <c r="AE17" i="2"/>
  <c r="AE16" i="2"/>
  <c r="AE10" i="2"/>
  <c r="AE9" i="2"/>
  <c r="AE8" i="2"/>
  <c r="AE7" i="2"/>
  <c r="AD21" i="2"/>
  <c r="AD20" i="2"/>
  <c r="AD19" i="2"/>
  <c r="AD18" i="2"/>
  <c r="AD17" i="2"/>
  <c r="AD16" i="2"/>
  <c r="AD15" i="2"/>
  <c r="AD14" i="2"/>
  <c r="AD13" i="2"/>
  <c r="AD12" i="2"/>
  <c r="AD11" i="2"/>
  <c r="AD10" i="2"/>
  <c r="AD9" i="2"/>
  <c r="AD8" i="2"/>
  <c r="AD7" i="2"/>
  <c r="AC22" i="2"/>
  <c r="AC21" i="2"/>
  <c r="AC20" i="2"/>
  <c r="AC19" i="2"/>
  <c r="AC18" i="2"/>
  <c r="AC17" i="2"/>
  <c r="AC16" i="2"/>
  <c r="AC15" i="2"/>
  <c r="AC14" i="2"/>
  <c r="AC13" i="2"/>
  <c r="AC12" i="2"/>
  <c r="AC11" i="2"/>
  <c r="AC10" i="2"/>
  <c r="AC9" i="2"/>
  <c r="AC8" i="2"/>
  <c r="AC7" i="2"/>
  <c r="AC6" i="2"/>
  <c r="AB22" i="2"/>
  <c r="AB21" i="2"/>
  <c r="AB20" i="2"/>
  <c r="AB19" i="2"/>
  <c r="AB18" i="2"/>
  <c r="AB17" i="2"/>
  <c r="AB16" i="2"/>
  <c r="AB15" i="2"/>
  <c r="AB14" i="2"/>
  <c r="AB13" i="2"/>
  <c r="AB12" i="2"/>
  <c r="AB11" i="2"/>
  <c r="AB10" i="2"/>
  <c r="AB9" i="2"/>
  <c r="AB8" i="2"/>
  <c r="AB7" i="2"/>
  <c r="AB6" i="2"/>
  <c r="AB5" i="2"/>
  <c r="AA22" i="2"/>
  <c r="AA21" i="2"/>
  <c r="AA20" i="2"/>
  <c r="AA19" i="2"/>
  <c r="AA18" i="2"/>
  <c r="AA17" i="2"/>
  <c r="AA16" i="2"/>
  <c r="AA15" i="2"/>
  <c r="AA14" i="2"/>
  <c r="AA13" i="2"/>
  <c r="AA12" i="2"/>
  <c r="AA11" i="2"/>
  <c r="AA10" i="2"/>
  <c r="AA9" i="2"/>
  <c r="AA8" i="2"/>
  <c r="AA7" i="2"/>
  <c r="AA6" i="2"/>
  <c r="AA5" i="2"/>
  <c r="AA4" i="2"/>
  <c r="Z20" i="2"/>
  <c r="Z19" i="2"/>
  <c r="Z18" i="2"/>
  <c r="Z17" i="2"/>
  <c r="Z16" i="2"/>
  <c r="Z15" i="2"/>
  <c r="Z14" i="2"/>
  <c r="Z13" i="2"/>
  <c r="Z12" i="2"/>
  <c r="Z11" i="2"/>
  <c r="Z10" i="2"/>
  <c r="Z9" i="2"/>
  <c r="Z8" i="2"/>
  <c r="Z7" i="2"/>
  <c r="Z6" i="2"/>
  <c r="Z5" i="2"/>
  <c r="Z4" i="2"/>
  <c r="Y4" i="2"/>
  <c r="Y18" i="2"/>
  <c r="Y17" i="2"/>
  <c r="Y16" i="2"/>
  <c r="Y15" i="2"/>
  <c r="Y14" i="2"/>
  <c r="Y13" i="2"/>
  <c r="Y12" i="2"/>
  <c r="Y11" i="2"/>
  <c r="Y10" i="2"/>
  <c r="Y9" i="2"/>
  <c r="Y8" i="2"/>
  <c r="Y7" i="2"/>
  <c r="Y6" i="2"/>
  <c r="Y5" i="2"/>
  <c r="X16" i="2"/>
  <c r="X15" i="2"/>
  <c r="X13" i="2"/>
  <c r="X12" i="2"/>
  <c r="X11" i="2"/>
  <c r="X10" i="2"/>
  <c r="X9" i="2"/>
  <c r="X8" i="2"/>
  <c r="X7" i="2"/>
  <c r="X6" i="2"/>
  <c r="X5" i="2"/>
  <c r="X4" i="2"/>
  <c r="W15" i="2"/>
  <c r="W14" i="2"/>
  <c r="W13" i="2"/>
  <c r="W12" i="2"/>
  <c r="W11" i="2"/>
  <c r="W10" i="2"/>
  <c r="W9" i="2"/>
  <c r="W8" i="2"/>
  <c r="W7" i="2"/>
  <c r="W6" i="2"/>
  <c r="W5" i="2"/>
  <c r="W4" i="2"/>
  <c r="V11" i="2"/>
  <c r="V10" i="2"/>
  <c r="V9" i="2"/>
  <c r="V8" i="2"/>
  <c r="V7" i="2"/>
  <c r="V6" i="2"/>
  <c r="V5" i="2"/>
  <c r="V4" i="2"/>
  <c r="U10" i="2"/>
  <c r="U9" i="2"/>
  <c r="U8" i="2"/>
  <c r="U7" i="2"/>
  <c r="U6" i="2"/>
  <c r="U5" i="2"/>
  <c r="U4" i="2"/>
  <c r="T9" i="2"/>
  <c r="T8" i="2"/>
  <c r="T7" i="2"/>
  <c r="T6" i="2"/>
  <c r="T5" i="2"/>
  <c r="T4" i="2"/>
  <c r="S5" i="2"/>
  <c r="S4" i="2"/>
  <c r="R4" i="2"/>
  <c r="R6" i="2"/>
  <c r="S6" i="2"/>
  <c r="S7" i="2"/>
  <c r="S8" i="2"/>
  <c r="O27" i="2"/>
  <c r="P19" i="1"/>
  <c r="P18" i="1"/>
  <c r="P17" i="1"/>
  <c r="P16" i="1"/>
  <c r="P15" i="1"/>
  <c r="P14" i="1"/>
  <c r="P13" i="1"/>
  <c r="Q12" i="1"/>
  <c r="R11" i="1"/>
  <c r="S10" i="1"/>
  <c r="T9" i="1"/>
  <c r="U8" i="1"/>
  <c r="U7" i="1"/>
  <c r="U6" i="1"/>
  <c r="U5" i="1"/>
  <c r="P12" i="1"/>
  <c r="M5" i="1"/>
  <c r="T5" i="1"/>
  <c r="N5" i="1"/>
  <c r="O5" i="1"/>
  <c r="P5" i="1"/>
  <c r="Q5" i="1"/>
  <c r="M6" i="1"/>
  <c r="N6" i="1"/>
  <c r="O6" i="1"/>
  <c r="P6" i="1"/>
  <c r="Q6" i="1"/>
  <c r="M7" i="1"/>
  <c r="N7" i="1"/>
  <c r="O7" i="1"/>
  <c r="P7" i="1"/>
  <c r="Q7" i="1"/>
  <c r="M8" i="1"/>
  <c r="N8" i="1"/>
  <c r="O8" i="1"/>
  <c r="P8" i="1"/>
  <c r="Q8" i="1"/>
  <c r="M9" i="1"/>
  <c r="N9" i="1"/>
  <c r="O9" i="1"/>
  <c r="P9" i="1"/>
  <c r="Q9" i="1"/>
  <c r="M10" i="1"/>
  <c r="N10" i="1"/>
  <c r="O10" i="1"/>
  <c r="P10" i="1"/>
  <c r="Q10" i="1"/>
  <c r="M11" i="1"/>
  <c r="N11" i="1"/>
  <c r="O11" i="1"/>
  <c r="P11" i="1"/>
  <c r="Q11" i="1"/>
  <c r="M12" i="1"/>
  <c r="N12" i="1"/>
  <c r="O12" i="1"/>
  <c r="M13" i="1"/>
  <c r="N13" i="1"/>
  <c r="O13" i="1"/>
  <c r="Q13" i="1"/>
  <c r="M14" i="1"/>
  <c r="N14" i="1"/>
  <c r="O14" i="1"/>
  <c r="Q14" i="1"/>
  <c r="M15" i="1"/>
  <c r="N15" i="1"/>
  <c r="O15" i="1"/>
  <c r="Q15" i="1"/>
  <c r="M16" i="1"/>
  <c r="N16" i="1"/>
  <c r="O16" i="1"/>
  <c r="Q16" i="1"/>
  <c r="M17" i="1"/>
  <c r="N17" i="1"/>
  <c r="O17" i="1"/>
  <c r="Q17" i="1"/>
  <c r="M18" i="1"/>
  <c r="N18" i="1"/>
  <c r="O18" i="1"/>
  <c r="Q18" i="1"/>
  <c r="M19" i="1"/>
  <c r="N19" i="1"/>
  <c r="O19" i="1"/>
  <c r="Q19" i="1"/>
  <c r="R5" i="1"/>
  <c r="R6" i="1"/>
  <c r="R7" i="1"/>
  <c r="R8" i="1"/>
  <c r="R9" i="1"/>
  <c r="R10" i="1"/>
  <c r="R12" i="1"/>
  <c r="R13" i="1"/>
  <c r="S5" i="1"/>
  <c r="S6" i="1"/>
  <c r="S7" i="1"/>
  <c r="S8" i="1"/>
  <c r="S9" i="1"/>
  <c r="S11" i="1"/>
  <c r="S12" i="1"/>
  <c r="T6" i="1"/>
  <c r="T7" i="1"/>
  <c r="T8" i="1"/>
  <c r="T10" i="1"/>
  <c r="T11" i="1"/>
  <c r="U9" i="1"/>
  <c r="U10" i="1"/>
  <c r="V5" i="1"/>
  <c r="V6" i="1"/>
  <c r="V7" i="1"/>
  <c r="V8" i="1"/>
  <c r="V9" i="1"/>
  <c r="T19" i="1"/>
</calcChain>
</file>

<file path=xl/sharedStrings.xml><?xml version="1.0" encoding="utf-8"?>
<sst xmlns="http://schemas.openxmlformats.org/spreadsheetml/2006/main" count="88" uniqueCount="30">
  <si>
    <t>pre-emergent</t>
  </si>
  <si>
    <t xml:space="preserve">plant growth </t>
  </si>
  <si>
    <t>weather</t>
  </si>
  <si>
    <t>average bushels / acre</t>
  </si>
  <si>
    <t>Total Yield</t>
  </si>
  <si>
    <t>herbicide</t>
  </si>
  <si>
    <t>1 square equals 1 acre</t>
  </si>
  <si>
    <t>110 acres</t>
  </si>
  <si>
    <t>1 square equals</t>
  </si>
  <si>
    <t>acre</t>
  </si>
  <si>
    <t>untreated</t>
  </si>
  <si>
    <t>the red value is used for a calculation of yield - don’t mess with it</t>
  </si>
  <si>
    <t>Rate</t>
  </si>
  <si>
    <t>Field 11</t>
  </si>
  <si>
    <t>bushels</t>
  </si>
  <si>
    <t>102 ac</t>
  </si>
  <si>
    <t>Field 12B</t>
  </si>
  <si>
    <t>202 ac</t>
  </si>
  <si>
    <t>pH adjustment</t>
  </si>
  <si>
    <t>fertilizer</t>
  </si>
  <si>
    <t>herb-/pesticide</t>
  </si>
  <si>
    <t>Field 8A</t>
  </si>
  <si>
    <t>Field 7</t>
  </si>
  <si>
    <t>Field 6</t>
  </si>
  <si>
    <t>The information at the top of the spreadsheet is the number of acres and the scale of the field on the spreadsheet. For example, in the sample, the field is 110 acres, and one box = 1 acre. The red box is used for calculation purposes so please leave it alone.</t>
  </si>
  <si>
    <t>Once you have made your decisions, they correspond to the boxes in rows 28 and 29, columns F-I. Enter your choice as determined by your decision or your roll of the die, and enter it in the corresponding column and row. Since it is assumed that you would make the same decision for both planting rates, since they are in the same field, apply the decision to both rows.</t>
  </si>
  <si>
    <t>On each page you will see two fields of the exact same size and shape. Using the soil test data and the yield map for your assigned field, decide which areas to plant at a higher population and which at a lower population (from Plant Population and Yield activity). Mark the lower population with '1' in the box on the left field and you will see a corresponding change in yield in the right field. Use '2' for the higher population on the left field and look for the change on the right field.</t>
  </si>
  <si>
    <r>
      <t xml:space="preserve">The current placement of 1's and 2's is random. </t>
    </r>
    <r>
      <rPr>
        <b/>
        <sz val="12"/>
        <color theme="1"/>
        <rFont val="Calibri"/>
        <family val="2"/>
        <scheme val="minor"/>
      </rPr>
      <t>Please disregard</t>
    </r>
    <r>
      <rPr>
        <sz val="12"/>
        <color theme="1"/>
        <rFont val="Calibri"/>
        <family val="2"/>
        <scheme val="minor"/>
      </rPr>
      <t xml:space="preserve"> and set up your own pattern using the data from the soil tests to make your decision.</t>
    </r>
  </si>
  <si>
    <r>
      <rPr>
        <b/>
        <sz val="12"/>
        <color theme="1"/>
        <rFont val="Calibri"/>
        <family val="2"/>
        <scheme val="minor"/>
      </rPr>
      <t>*Note:</t>
    </r>
    <r>
      <rPr>
        <sz val="12"/>
        <color theme="1"/>
        <rFont val="Calibri"/>
        <family val="2"/>
        <scheme val="minor"/>
      </rPr>
      <t xml:space="preserve"> You may notice that without anything being added to a column, there is a minumum yield. We have made an assumption in this case that if a farmer did nothing to the field after planting that it would still yield at 80% of its potential. This is not based on evidence. It is simply an assumption.</t>
    </r>
  </si>
  <si>
    <r>
      <rPr>
        <b/>
        <sz val="12"/>
        <color theme="1"/>
        <rFont val="Calibri"/>
        <family val="2"/>
        <scheme val="minor"/>
      </rPr>
      <t>Welcome to the Smart Farming calulator.</t>
    </r>
    <r>
      <rPr>
        <sz val="12"/>
        <color theme="1"/>
        <rFont val="Calibri"/>
        <family val="2"/>
        <scheme val="minor"/>
      </rPr>
      <t xml:space="preserve"> You have been assigned a field to make decisions about, then have been asked to track those decisions on a document. On the sheets that follow is where you will enter your decisions and see your results.</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</si>
</sst>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sz val="12"/>
      <color theme="0"/>
      <name val="Calibri"/>
      <family val="2"/>
      <scheme val="minor"/>
    </font>
    <font>
      <sz val="8"/>
      <name val="Calibri"/>
      <family val="2"/>
      <scheme val="minor"/>
    </font>
    <font>
      <b/>
      <sz val="12"/>
      <color theme="1"/>
      <name val="Calibri"/>
      <family val="2"/>
      <scheme val="minor"/>
    </font>
    <font>
      <b/>
      <sz val="12"/>
      <color theme="7" tint="0.59999389629810485"/>
      <name val="Calibri"/>
      <family val="2"/>
      <scheme val="minor"/>
    </font>
    <font>
      <sz val="12"/>
      <color rgb="FF00B050"/>
      <name val="Calibri (Body)"/>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FF0000"/>
        <bgColor indexed="64"/>
      </patternFill>
    </fill>
    <fill>
      <patternFill patternType="solid">
        <fgColor theme="3"/>
        <bgColor indexed="64"/>
      </patternFill>
    </fill>
  </fills>
  <borders count="1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ck">
        <color theme="1"/>
      </left>
      <right style="thin">
        <color auto="1"/>
      </right>
      <top style="thin">
        <color auto="1"/>
      </top>
      <bottom style="thin">
        <color auto="1"/>
      </bottom>
      <diagonal/>
    </border>
    <border>
      <left style="thick">
        <color theme="1"/>
      </left>
      <right style="thin">
        <color auto="1"/>
      </right>
      <top style="thin">
        <color auto="1"/>
      </top>
      <bottom/>
      <diagonal/>
    </border>
    <border>
      <left style="thick">
        <color theme="1"/>
      </left>
      <right style="thin">
        <color auto="1"/>
      </right>
      <top style="thin">
        <color auto="1"/>
      </top>
      <bottom style="thick">
        <color theme="1"/>
      </bottom>
      <diagonal/>
    </border>
    <border>
      <left style="thin">
        <color auto="1"/>
      </left>
      <right style="thin">
        <color auto="1"/>
      </right>
      <top style="thin">
        <color auto="1"/>
      </top>
      <bottom style="thick">
        <color theme="1"/>
      </bottom>
      <diagonal/>
    </border>
    <border>
      <left style="thin">
        <color auto="1"/>
      </left>
      <right style="thick">
        <color auto="1"/>
      </right>
      <top style="thin">
        <color auto="1"/>
      </top>
      <bottom style="thick">
        <color theme="1"/>
      </bottom>
      <diagonal/>
    </border>
    <border>
      <left style="thin">
        <color auto="1"/>
      </left>
      <right style="thick">
        <color auto="1"/>
      </right>
      <top style="thin">
        <color auto="1"/>
      </top>
      <bottom style="thin">
        <color auto="1"/>
      </bottom>
      <diagonal/>
    </border>
    <border>
      <left style="thin">
        <color auto="1"/>
      </left>
      <right style="thick">
        <color theme="1"/>
      </right>
      <top style="thin">
        <color auto="1"/>
      </top>
      <bottom style="thick">
        <color theme="1"/>
      </bottom>
      <diagonal/>
    </border>
    <border>
      <left style="thin">
        <color auto="1"/>
      </left>
      <right style="thick">
        <color auto="1"/>
      </right>
      <top style="thin">
        <color auto="1"/>
      </top>
      <bottom style="thick">
        <color auto="1"/>
      </bottom>
      <diagonal/>
    </border>
    <border>
      <left style="thin">
        <color auto="1"/>
      </left>
      <right style="thick">
        <color auto="1"/>
      </right>
      <top/>
      <bottom style="thick">
        <color auto="1"/>
      </bottom>
      <diagonal/>
    </border>
    <border>
      <left/>
      <right style="thick">
        <color auto="1"/>
      </right>
      <top style="thin">
        <color auto="1"/>
      </top>
      <bottom style="thick">
        <color auto="1"/>
      </bottom>
      <diagonal/>
    </border>
    <border>
      <left style="thin">
        <color auto="1"/>
      </left>
      <right style="thick">
        <color theme="1"/>
      </right>
      <top style="thin">
        <color auto="1"/>
      </top>
      <bottom style="thick">
        <color auto="1"/>
      </bottom>
      <diagonal/>
    </border>
    <border>
      <left style="thin">
        <color auto="1"/>
      </left>
      <right style="thick">
        <color theme="1"/>
      </right>
      <top style="thin">
        <color auto="1"/>
      </top>
      <bottom style="thin">
        <color auto="1"/>
      </bottom>
      <diagonal/>
    </border>
    <border>
      <left style="thick">
        <color theme="1"/>
      </left>
      <right style="thin">
        <color auto="1"/>
      </right>
      <top style="thick">
        <color theme="1"/>
      </top>
      <bottom style="thin">
        <color auto="1"/>
      </bottom>
      <diagonal/>
    </border>
    <border>
      <left style="thin">
        <color auto="1"/>
      </left>
      <right style="thin">
        <color auto="1"/>
      </right>
      <top style="thick">
        <color theme="1"/>
      </top>
      <bottom style="thin">
        <color auto="1"/>
      </bottom>
      <diagonal/>
    </border>
    <border>
      <left style="thin">
        <color auto="1"/>
      </left>
      <right style="thick">
        <color theme="1"/>
      </right>
      <top style="thick">
        <color theme="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diagonal/>
    </border>
    <border>
      <left style="thin">
        <color auto="1"/>
      </left>
      <right/>
      <top/>
      <bottom/>
      <diagonal/>
    </border>
    <border>
      <left style="thick">
        <color theme="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ck">
        <color auto="1"/>
      </left>
      <right/>
      <top style="thin">
        <color auto="1"/>
      </top>
      <bottom style="thin">
        <color auto="1"/>
      </bottom>
      <diagonal/>
    </border>
    <border>
      <left style="thick">
        <color auto="1"/>
      </left>
      <right style="thin">
        <color auto="1"/>
      </right>
      <top/>
      <bottom style="thin">
        <color auto="1"/>
      </bottom>
      <diagonal/>
    </border>
    <border>
      <left style="thick">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ck">
        <color auto="1"/>
      </right>
      <top/>
      <bottom/>
      <diagonal/>
    </border>
    <border>
      <left style="thick">
        <color theme="1"/>
      </left>
      <right style="thin">
        <color auto="1"/>
      </right>
      <top/>
      <bottom style="thick">
        <color theme="1"/>
      </bottom>
      <diagonal/>
    </border>
    <border>
      <left style="thin">
        <color theme="1"/>
      </left>
      <right style="thin">
        <color auto="1"/>
      </right>
      <top style="thin">
        <color auto="1"/>
      </top>
      <bottom style="thin">
        <color auto="1"/>
      </bottom>
      <diagonal/>
    </border>
    <border>
      <left style="thick">
        <color theme="1"/>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n">
        <color theme="1"/>
      </left>
      <right style="thin">
        <color theme="1"/>
      </right>
      <top/>
      <bottom style="thin">
        <color theme="1"/>
      </bottom>
      <diagonal/>
    </border>
    <border>
      <left/>
      <right/>
      <top/>
      <bottom style="thin">
        <color auto="1"/>
      </bottom>
      <diagonal/>
    </border>
    <border>
      <left style="thin">
        <color theme="1"/>
      </left>
      <right style="thin">
        <color auto="1"/>
      </right>
      <top/>
      <bottom style="thin">
        <color auto="1"/>
      </bottom>
      <diagonal/>
    </border>
    <border>
      <left/>
      <right style="thick">
        <color auto="1"/>
      </right>
      <top style="thin">
        <color auto="1"/>
      </top>
      <bottom style="thin">
        <color auto="1"/>
      </bottom>
      <diagonal/>
    </border>
    <border>
      <left style="thin">
        <color theme="1"/>
      </left>
      <right style="thin">
        <color auto="1"/>
      </right>
      <top style="thin">
        <color theme="1"/>
      </top>
      <bottom style="thin">
        <color theme="1"/>
      </bottom>
      <diagonal/>
    </border>
    <border>
      <left style="thin">
        <color auto="1"/>
      </left>
      <right/>
      <top/>
      <bottom style="thin">
        <color auto="1"/>
      </bottom>
      <diagonal/>
    </border>
    <border>
      <left style="thick">
        <color theme="1"/>
      </left>
      <right style="thin">
        <color auto="1"/>
      </right>
      <top style="thick">
        <color theme="1"/>
      </top>
      <bottom style="thin">
        <color theme="1"/>
      </bottom>
      <diagonal/>
    </border>
    <border>
      <left style="thin">
        <color auto="1"/>
      </left>
      <right style="thin">
        <color auto="1"/>
      </right>
      <top style="thick">
        <color theme="1"/>
      </top>
      <bottom style="thin">
        <color theme="1"/>
      </bottom>
      <diagonal/>
    </border>
    <border>
      <left style="thin">
        <color auto="1"/>
      </left>
      <right style="thick">
        <color theme="1"/>
      </right>
      <top style="thick">
        <color theme="1"/>
      </top>
      <bottom style="thin">
        <color theme="1"/>
      </bottom>
      <diagonal/>
    </border>
    <border>
      <left style="thin">
        <color auto="1"/>
      </left>
      <right style="thick">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diagonal/>
    </border>
    <border>
      <left/>
      <right style="thick">
        <color auto="1"/>
      </right>
      <top style="thin">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thin">
        <color auto="1"/>
      </right>
      <top style="thick">
        <color theme="1"/>
      </top>
      <bottom style="thin">
        <color theme="1"/>
      </bottom>
      <diagonal/>
    </border>
    <border>
      <left/>
      <right style="thin">
        <color auto="1"/>
      </right>
      <top/>
      <bottom style="thin">
        <color auto="1"/>
      </bottom>
      <diagonal/>
    </border>
    <border>
      <left style="thin">
        <color theme="1"/>
      </left>
      <right style="thick">
        <color theme="1"/>
      </right>
      <top style="thin">
        <color auto="1"/>
      </top>
      <bottom style="thin">
        <color auto="1"/>
      </bottom>
      <diagonal/>
    </border>
    <border>
      <left style="thick">
        <color auto="1"/>
      </left>
      <right style="thick">
        <color auto="1"/>
      </right>
      <top style="thin">
        <color auto="1"/>
      </top>
      <bottom style="thick">
        <color auto="1"/>
      </bottom>
      <diagonal/>
    </border>
    <border>
      <left style="thin">
        <color auto="1"/>
      </left>
      <right/>
      <top style="thick">
        <color theme="1"/>
      </top>
      <bottom style="thin">
        <color theme="1"/>
      </bottom>
      <diagonal/>
    </border>
    <border>
      <left style="thin">
        <color auto="1"/>
      </left>
      <right style="thin">
        <color auto="1"/>
      </right>
      <top style="thin">
        <color theme="1"/>
      </top>
      <bottom style="thin">
        <color auto="1"/>
      </bottom>
      <diagonal/>
    </border>
    <border>
      <left style="thin">
        <color auto="1"/>
      </left>
      <right/>
      <top style="thick">
        <color theme="1"/>
      </top>
      <bottom/>
      <diagonal/>
    </border>
    <border>
      <left style="thin">
        <color auto="1"/>
      </left>
      <right/>
      <top/>
      <bottom style="thin">
        <color theme="1"/>
      </bottom>
      <diagonal/>
    </border>
    <border>
      <left style="thick">
        <color auto="1"/>
      </left>
      <right style="thin">
        <color theme="1"/>
      </right>
      <top style="thick">
        <color auto="1"/>
      </top>
      <bottom style="thin">
        <color auto="1"/>
      </bottom>
      <diagonal/>
    </border>
    <border>
      <left/>
      <right style="thick">
        <color theme="1"/>
      </right>
      <top/>
      <bottom/>
      <diagonal/>
    </border>
    <border>
      <left style="thick">
        <color auto="1"/>
      </left>
      <right/>
      <top/>
      <bottom/>
      <diagonal/>
    </border>
    <border>
      <left style="thin">
        <color theme="1"/>
      </left>
      <right/>
      <top style="thin">
        <color theme="1"/>
      </top>
      <bottom style="thin">
        <color theme="1"/>
      </bottom>
      <diagonal/>
    </border>
    <border>
      <left/>
      <right/>
      <top style="thick">
        <color theme="1"/>
      </top>
      <bottom/>
      <diagonal/>
    </border>
    <border>
      <left style="thick">
        <color theme="1"/>
      </left>
      <right/>
      <top style="thick">
        <color theme="1"/>
      </top>
      <bottom/>
      <diagonal/>
    </border>
    <border>
      <left style="thick">
        <color theme="1"/>
      </left>
      <right/>
      <top/>
      <bottom style="thin">
        <color auto="1"/>
      </bottom>
      <diagonal/>
    </border>
    <border>
      <left style="thick">
        <color theme="1"/>
      </left>
      <right/>
      <top/>
      <bottom/>
      <diagonal/>
    </border>
    <border>
      <left style="thick">
        <color theme="1"/>
      </left>
      <right/>
      <top/>
      <bottom style="thick">
        <color theme="1"/>
      </bottom>
      <diagonal/>
    </border>
    <border>
      <left/>
      <right style="thin">
        <color auto="1"/>
      </right>
      <top style="thin">
        <color auto="1"/>
      </top>
      <bottom/>
      <diagonal/>
    </border>
    <border>
      <left style="thick">
        <color auto="1"/>
      </left>
      <right style="thin">
        <color auto="1"/>
      </right>
      <top/>
      <bottom style="thick">
        <color auto="1"/>
      </bottom>
      <diagonal/>
    </border>
    <border>
      <left style="thick">
        <color auto="1"/>
      </left>
      <right style="thin">
        <color auto="1"/>
      </right>
      <top style="thick">
        <color auto="1"/>
      </top>
      <bottom style="thin">
        <color auto="1"/>
      </bottom>
      <diagonal/>
    </border>
    <border>
      <left style="thick">
        <color auto="1"/>
      </left>
      <right/>
      <top/>
      <bottom style="thick">
        <color auto="1"/>
      </bottom>
      <diagonal/>
    </border>
    <border>
      <left style="thin">
        <color auto="1"/>
      </left>
      <right style="thin">
        <color auto="1"/>
      </right>
      <top/>
      <bottom style="thick">
        <color auto="1"/>
      </bottom>
      <diagonal/>
    </border>
    <border>
      <left style="thin">
        <color auto="1"/>
      </left>
      <right/>
      <top style="thin">
        <color auto="1"/>
      </top>
      <bottom style="thick">
        <color auto="1"/>
      </bottom>
      <diagonal/>
    </border>
    <border>
      <left/>
      <right/>
      <top style="thick">
        <color auto="1"/>
      </top>
      <bottom/>
      <diagonal/>
    </border>
    <border>
      <left style="thick">
        <color auto="1"/>
      </left>
      <right style="thick">
        <color auto="1"/>
      </right>
      <top style="thin">
        <color auto="1"/>
      </top>
      <bottom style="thick">
        <color theme="1"/>
      </bottom>
      <diagonal/>
    </border>
    <border>
      <left style="thin">
        <color theme="1"/>
      </left>
      <right style="thick">
        <color auto="1"/>
      </right>
      <top style="thin">
        <color theme="1"/>
      </top>
      <bottom style="thin">
        <color theme="1"/>
      </bottom>
      <diagonal/>
    </border>
    <border>
      <left style="thick">
        <color theme="1"/>
      </left>
      <right style="thick">
        <color theme="1"/>
      </right>
      <top/>
      <bottom style="thick">
        <color theme="1"/>
      </bottom>
      <diagonal/>
    </border>
    <border>
      <left style="thick">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theme="1"/>
      </top>
      <bottom style="thin">
        <color theme="1"/>
      </bottom>
      <diagonal/>
    </border>
    <border>
      <left style="thin">
        <color auto="1"/>
      </left>
      <right style="thick">
        <color auto="1"/>
      </right>
      <top style="thick">
        <color theme="1"/>
      </top>
      <bottom style="thin">
        <color auto="1"/>
      </bottom>
      <diagonal/>
    </border>
    <border>
      <left style="thick">
        <color theme="1"/>
      </left>
      <right style="thin">
        <color auto="1"/>
      </right>
      <top style="thin">
        <color auto="1"/>
      </top>
      <bottom style="thin">
        <color theme="1"/>
      </bottom>
      <diagonal/>
    </border>
    <border>
      <left style="thick">
        <color auto="1"/>
      </left>
      <right/>
      <top style="thick">
        <color auto="1"/>
      </top>
      <bottom/>
      <diagonal/>
    </border>
    <border>
      <left style="thick">
        <color auto="1"/>
      </left>
      <right style="thin">
        <color auto="1"/>
      </right>
      <top style="thick">
        <color auto="1"/>
      </top>
      <bottom/>
      <diagonal/>
    </border>
    <border>
      <left style="thick">
        <color auto="1"/>
      </left>
      <right/>
      <top style="thin">
        <color auto="1"/>
      </top>
      <bottom style="thick">
        <color auto="1"/>
      </bottom>
      <diagonal/>
    </border>
    <border>
      <left style="thick">
        <color theme="1"/>
      </left>
      <right style="thin">
        <color theme="1"/>
      </right>
      <top style="thin">
        <color theme="1"/>
      </top>
      <bottom style="thick">
        <color theme="1"/>
      </bottom>
      <diagonal/>
    </border>
    <border>
      <left style="thick">
        <color auto="1"/>
      </left>
      <right style="thick">
        <color auto="1"/>
      </right>
      <top/>
      <bottom style="thick">
        <color auto="1"/>
      </bottom>
      <diagonal/>
    </border>
    <border>
      <left/>
      <right/>
      <top/>
      <bottom style="thick">
        <color theme="1"/>
      </bottom>
      <diagonal/>
    </border>
    <border>
      <left style="thick">
        <color theme="1"/>
      </left>
      <right style="thin">
        <color theme="1"/>
      </right>
      <top style="thin">
        <color theme="1"/>
      </top>
      <bottom style="thin">
        <color theme="1"/>
      </bottom>
      <diagonal/>
    </border>
    <border>
      <left style="thin">
        <color theme="1"/>
      </left>
      <right style="thin">
        <color theme="1"/>
      </right>
      <top style="thin">
        <color theme="1"/>
      </top>
      <bottom style="thick">
        <color theme="1"/>
      </bottom>
      <diagonal/>
    </border>
    <border>
      <left style="thick">
        <color auto="1"/>
      </left>
      <right style="thin">
        <color auto="1"/>
      </right>
      <top style="thin">
        <color theme="1"/>
      </top>
      <bottom style="thick">
        <color auto="1"/>
      </bottom>
      <diagonal/>
    </border>
    <border>
      <left style="thin">
        <color auto="1"/>
      </left>
      <right style="thin">
        <color auto="1"/>
      </right>
      <top style="thin">
        <color theme="1"/>
      </top>
      <bottom style="thick">
        <color auto="1"/>
      </bottom>
      <diagonal/>
    </border>
    <border>
      <left style="thin">
        <color theme="1"/>
      </left>
      <right style="thick">
        <color theme="1"/>
      </right>
      <top style="thin">
        <color auto="1"/>
      </top>
      <bottom style="thick">
        <color theme="1"/>
      </bottom>
      <diagonal/>
    </border>
    <border>
      <left style="thin">
        <color auto="1"/>
      </left>
      <right style="thick">
        <color auto="1"/>
      </right>
      <top style="thin">
        <color theme="1"/>
      </top>
      <bottom style="thick">
        <color theme="1"/>
      </bottom>
      <diagonal/>
    </border>
    <border>
      <left style="thin">
        <color theme="1"/>
      </left>
      <right style="thick">
        <color theme="1"/>
      </right>
      <top style="thin">
        <color auto="1"/>
      </top>
      <bottom/>
      <diagonal/>
    </border>
    <border>
      <left style="thick">
        <color theme="1"/>
      </left>
      <right style="thin">
        <color auto="1"/>
      </right>
      <top style="thin">
        <color theme="1"/>
      </top>
      <bottom style="thin">
        <color theme="1"/>
      </bottom>
      <diagonal/>
    </border>
    <border>
      <left style="thick">
        <color theme="1"/>
      </left>
      <right style="thin">
        <color auto="1"/>
      </right>
      <top/>
      <bottom style="thin">
        <color theme="1"/>
      </bottom>
      <diagonal/>
    </border>
    <border>
      <left/>
      <right/>
      <top style="thick">
        <color theme="1"/>
      </top>
      <bottom style="thin">
        <color theme="1"/>
      </bottom>
      <diagonal/>
    </border>
    <border>
      <left style="thin">
        <color auto="1"/>
      </left>
      <right style="thin">
        <color auto="1"/>
      </right>
      <top style="thick">
        <color theme="1"/>
      </top>
      <bottom/>
      <diagonal/>
    </border>
    <border>
      <left/>
      <right style="thin">
        <color auto="1"/>
      </right>
      <top/>
      <bottom style="thick">
        <color auto="1"/>
      </bottom>
      <diagonal/>
    </border>
    <border>
      <left/>
      <right/>
      <top/>
      <bottom style="thin">
        <color theme="1"/>
      </bottom>
      <diagonal/>
    </border>
    <border>
      <left/>
      <right style="thin">
        <color auto="1"/>
      </right>
      <top style="thick">
        <color auto="1"/>
      </top>
      <bottom style="thin">
        <color auto="1"/>
      </bottom>
      <diagonal/>
    </border>
    <border>
      <left style="thin">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n">
        <color theme="1"/>
      </right>
      <top style="thin">
        <color theme="1"/>
      </top>
      <bottom style="thin">
        <color theme="1"/>
      </bottom>
      <diagonal/>
    </border>
    <border>
      <left/>
      <right style="thin">
        <color auto="1"/>
      </right>
      <top style="thin">
        <color theme="1"/>
      </top>
      <bottom style="thick">
        <color auto="1"/>
      </bottom>
      <diagonal/>
    </border>
    <border>
      <left style="thick">
        <color theme="1"/>
      </left>
      <right style="thin">
        <color theme="1"/>
      </right>
      <top style="thin">
        <color theme="1"/>
      </top>
      <bottom/>
      <diagonal/>
    </border>
    <border>
      <left style="thin">
        <color theme="1"/>
      </left>
      <right style="thin">
        <color theme="1"/>
      </right>
      <top style="thin">
        <color theme="1"/>
      </top>
      <bottom/>
      <diagonal/>
    </border>
    <border>
      <left style="thick">
        <color theme="1"/>
      </left>
      <right/>
      <top style="thin">
        <color theme="1"/>
      </top>
      <bottom style="thick">
        <color theme="1"/>
      </bottom>
      <diagonal/>
    </border>
    <border>
      <left/>
      <right style="thin">
        <color theme="1"/>
      </right>
      <top style="thin">
        <color theme="1"/>
      </top>
      <bottom style="thick">
        <color theme="1"/>
      </bottom>
      <diagonal/>
    </border>
    <border>
      <left style="thin">
        <color auto="1"/>
      </left>
      <right style="thin">
        <color auto="1"/>
      </right>
      <top style="thin">
        <color theme="1"/>
      </top>
      <bottom/>
      <diagonal/>
    </border>
    <border>
      <left style="thin">
        <color theme="1"/>
      </left>
      <right style="thick">
        <color theme="1"/>
      </right>
      <top style="thick">
        <color auto="1"/>
      </top>
      <bottom style="thin">
        <color theme="1"/>
      </bottom>
      <diagonal/>
    </border>
    <border>
      <left style="thin">
        <color theme="1"/>
      </left>
      <right style="thick">
        <color theme="1"/>
      </right>
      <top style="thick">
        <color theme="1"/>
      </top>
      <bottom style="thin">
        <color theme="1"/>
      </bottom>
      <diagonal/>
    </border>
    <border>
      <left/>
      <right style="thick">
        <color auto="1"/>
      </right>
      <top/>
      <bottom style="thick">
        <color auto="1"/>
      </bottom>
      <diagonal/>
    </border>
    <border>
      <left style="thin">
        <color theme="1"/>
      </left>
      <right style="thin">
        <color auto="1"/>
      </right>
      <top/>
      <bottom/>
      <diagonal/>
    </border>
    <border>
      <left style="thin">
        <color auto="1"/>
      </left>
      <right style="thin">
        <color theme="1"/>
      </right>
      <top style="thin">
        <color auto="1"/>
      </top>
      <bottom style="thick">
        <color auto="1"/>
      </bottom>
      <diagonal/>
    </border>
    <border>
      <left style="thin">
        <color theme="1"/>
      </left>
      <right style="thin">
        <color theme="1"/>
      </right>
      <top style="thick">
        <color theme="1"/>
      </top>
      <bottom style="thin">
        <color auto="1"/>
      </bottom>
      <diagonal/>
    </border>
    <border>
      <left style="thin">
        <color theme="1"/>
      </left>
      <right style="thin">
        <color auto="1"/>
      </right>
      <top style="thick">
        <color theme="1"/>
      </top>
      <bottom style="thin">
        <color auto="1"/>
      </bottom>
      <diagonal/>
    </border>
    <border>
      <left/>
      <right style="thin">
        <color theme="1"/>
      </right>
      <top style="thick">
        <color theme="1"/>
      </top>
      <bottom style="thin">
        <color auto="1"/>
      </bottom>
      <diagonal/>
    </border>
    <border>
      <left/>
      <right style="thick">
        <color theme="1"/>
      </right>
      <top/>
      <bottom style="thick">
        <color theme="1"/>
      </bottom>
      <diagonal/>
    </border>
    <border>
      <left style="thick">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theme="1"/>
      </left>
      <right style="thin">
        <color auto="1"/>
      </right>
      <top style="thin">
        <color theme="1"/>
      </top>
      <bottom style="thick">
        <color theme="1"/>
      </bottom>
      <diagonal/>
    </border>
  </borders>
  <cellStyleXfs count="1">
    <xf numFmtId="0" fontId="0" fillId="0" borderId="0"/>
  </cellStyleXfs>
  <cellXfs count="208">
    <xf numFmtId="0" fontId="0" fillId="0" borderId="0" xfId="0"/>
    <xf numFmtId="0" fontId="0" fillId="0" borderId="0" xfId="0" applyAlignment="1">
      <alignment horizontal="center"/>
    </xf>
    <xf numFmtId="0" fontId="0" fillId="0" borderId="0" xfId="0" applyAlignment="1">
      <alignment horizontal="center"/>
    </xf>
    <xf numFmtId="2" fontId="0" fillId="0" borderId="0" xfId="0" applyNumberFormat="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0" fillId="0" borderId="0" xfId="0" applyFill="1" applyBorder="1" applyAlignment="1">
      <alignment horizontal="center"/>
    </xf>
    <xf numFmtId="0" fontId="0" fillId="0" borderId="0" xfId="0" applyBorder="1"/>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29" xfId="0" applyBorder="1" applyAlignment="1">
      <alignment horizontal="center"/>
    </xf>
    <xf numFmtId="0" fontId="0" fillId="0" borderId="27" xfId="0"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33" xfId="0" applyBorder="1" applyAlignment="1">
      <alignment horizontal="center"/>
    </xf>
    <xf numFmtId="0" fontId="0" fillId="0" borderId="22" xfId="0" applyBorder="1" applyAlignment="1">
      <alignment horizontal="center"/>
    </xf>
    <xf numFmtId="0" fontId="0" fillId="0" borderId="32" xfId="0" applyBorder="1" applyAlignment="1">
      <alignment horizontal="center"/>
    </xf>
    <xf numFmtId="0" fontId="0" fillId="0" borderId="34" xfId="0" applyFill="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37" xfId="0" applyBorder="1" applyAlignment="1">
      <alignment horizontal="center"/>
    </xf>
    <xf numFmtId="0" fontId="0" fillId="0" borderId="35" xfId="0" applyBorder="1" applyAlignment="1">
      <alignment horizontal="center"/>
    </xf>
    <xf numFmtId="0" fontId="0" fillId="0" borderId="25" xfId="0" applyFill="1" applyBorder="1" applyAlignment="1">
      <alignment horizontal="center"/>
    </xf>
    <xf numFmtId="0" fontId="0" fillId="0" borderId="38" xfId="0" applyFill="1"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38" xfId="0" applyBorder="1" applyAlignment="1">
      <alignment horizontal="center"/>
    </xf>
    <xf numFmtId="0" fontId="0" fillId="0" borderId="37" xfId="0" applyFill="1" applyBorder="1" applyAlignment="1">
      <alignment horizontal="center"/>
    </xf>
    <xf numFmtId="0" fontId="0" fillId="0" borderId="8" xfId="0" applyFill="1" applyBorder="1" applyAlignment="1">
      <alignment horizontal="center"/>
    </xf>
    <xf numFmtId="0" fontId="0" fillId="0" borderId="45" xfId="0" applyFill="1" applyBorder="1" applyAlignment="1">
      <alignment horizontal="center"/>
    </xf>
    <xf numFmtId="0" fontId="0" fillId="0" borderId="12" xfId="0" applyFill="1" applyBorder="1" applyAlignment="1">
      <alignment horizontal="center"/>
    </xf>
    <xf numFmtId="0" fontId="0" fillId="0" borderId="46" xfId="0" applyBorder="1" applyAlignment="1">
      <alignment horizontal="center"/>
    </xf>
    <xf numFmtId="0" fontId="0" fillId="0" borderId="41" xfId="0" applyFill="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Fill="1" applyBorder="1" applyAlignment="1">
      <alignment horizontal="center"/>
    </xf>
    <xf numFmtId="0" fontId="0" fillId="0" borderId="51" xfId="0" applyFill="1" applyBorder="1" applyAlignment="1">
      <alignment horizontal="center"/>
    </xf>
    <xf numFmtId="0" fontId="0" fillId="0" borderId="53" xfId="0" applyBorder="1" applyAlignment="1">
      <alignment horizontal="center"/>
    </xf>
    <xf numFmtId="0" fontId="0" fillId="0" borderId="10" xfId="0" applyFill="1" applyBorder="1" applyAlignment="1">
      <alignment horizontal="center"/>
    </xf>
    <xf numFmtId="0" fontId="0" fillId="0" borderId="54" xfId="0" applyFill="1" applyBorder="1" applyAlignment="1">
      <alignment horizontal="center"/>
    </xf>
    <xf numFmtId="0" fontId="0" fillId="0" borderId="55" xfId="0" applyFill="1" applyBorder="1" applyAlignment="1">
      <alignment horizontal="center"/>
    </xf>
    <xf numFmtId="0" fontId="0" fillId="0" borderId="56" xfId="0" applyFill="1" applyBorder="1" applyAlignment="1">
      <alignment horizontal="center"/>
    </xf>
    <xf numFmtId="0" fontId="0" fillId="0" borderId="0" xfId="0" applyAlignment="1"/>
    <xf numFmtId="0" fontId="0" fillId="0" borderId="57" xfId="0" applyBorder="1" applyAlignment="1">
      <alignment horizontal="center"/>
    </xf>
    <xf numFmtId="0" fontId="0" fillId="4" borderId="0" xfId="0" applyFill="1" applyAlignment="1">
      <alignment horizontal="center"/>
    </xf>
    <xf numFmtId="0" fontId="3" fillId="0" borderId="0" xfId="0" applyFont="1"/>
    <xf numFmtId="0" fontId="0" fillId="5" borderId="0" xfId="0" applyFill="1"/>
    <xf numFmtId="0" fontId="4" fillId="5" borderId="0" xfId="0" applyFont="1" applyFill="1"/>
    <xf numFmtId="0" fontId="0" fillId="5" borderId="0" xfId="0" applyFill="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2" xfId="0" applyFill="1" applyBorder="1" applyAlignment="1">
      <alignment horizontal="center"/>
    </xf>
    <xf numFmtId="0" fontId="0" fillId="0" borderId="63" xfId="0" applyBorder="1" applyAlignment="1">
      <alignment horizontal="center"/>
    </xf>
    <xf numFmtId="0" fontId="0" fillId="0" borderId="45"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70" xfId="0" applyBorder="1" applyAlignment="1">
      <alignment horizontal="center"/>
    </xf>
    <xf numFmtId="0" fontId="0" fillId="0" borderId="47" xfId="0" applyFill="1" applyBorder="1" applyAlignment="1">
      <alignment horizontal="center"/>
    </xf>
    <xf numFmtId="0" fontId="0" fillId="0" borderId="69" xfId="0" applyFill="1" applyBorder="1" applyAlignment="1">
      <alignment horizontal="center"/>
    </xf>
    <xf numFmtId="0" fontId="0" fillId="0" borderId="69" xfId="0" applyBorder="1" applyAlignment="1">
      <alignment horizontal="center"/>
    </xf>
    <xf numFmtId="0" fontId="0" fillId="0" borderId="73" xfId="0" applyBorder="1" applyAlignment="1">
      <alignment horizontal="center"/>
    </xf>
    <xf numFmtId="0" fontId="0" fillId="0" borderId="76" xfId="0" applyBorder="1" applyAlignment="1">
      <alignment horizontal="center"/>
    </xf>
    <xf numFmtId="0" fontId="0" fillId="0" borderId="78" xfId="0" applyBorder="1" applyAlignment="1">
      <alignment horizontal="center"/>
    </xf>
    <xf numFmtId="0" fontId="0" fillId="0" borderId="76" xfId="0" applyFill="1" applyBorder="1" applyAlignment="1">
      <alignment horizontal="center"/>
    </xf>
    <xf numFmtId="0" fontId="0" fillId="0" borderId="81" xfId="0" applyFill="1" applyBorder="1" applyAlignment="1">
      <alignment horizontal="center"/>
    </xf>
    <xf numFmtId="0" fontId="0" fillId="0" borderId="82" xfId="0" applyFill="1" applyBorder="1" applyAlignment="1">
      <alignment horizontal="center"/>
    </xf>
    <xf numFmtId="0" fontId="0" fillId="0" borderId="83" xfId="0" applyBorder="1" applyAlignment="1">
      <alignment horizontal="center"/>
    </xf>
    <xf numFmtId="0" fontId="0" fillId="0" borderId="84" xfId="0" applyBorder="1" applyAlignment="1">
      <alignment horizontal="center"/>
    </xf>
    <xf numFmtId="0" fontId="0" fillId="0" borderId="85" xfId="0" applyBorder="1"/>
    <xf numFmtId="0" fontId="0" fillId="0" borderId="71" xfId="0" applyFill="1" applyBorder="1" applyAlignment="1">
      <alignment horizontal="center"/>
    </xf>
    <xf numFmtId="0" fontId="0" fillId="0" borderId="86" xfId="0" applyBorder="1" applyAlignment="1">
      <alignment horizontal="center"/>
    </xf>
    <xf numFmtId="0" fontId="0" fillId="0" borderId="87" xfId="0" applyBorder="1" applyAlignment="1">
      <alignment horizontal="center"/>
    </xf>
    <xf numFmtId="0" fontId="0" fillId="0" borderId="88" xfId="0" applyBorder="1" applyAlignment="1">
      <alignment horizontal="center"/>
    </xf>
    <xf numFmtId="0" fontId="0" fillId="0" borderId="89" xfId="0" applyBorder="1" applyAlignment="1">
      <alignment horizontal="center"/>
    </xf>
    <xf numFmtId="0" fontId="0" fillId="0" borderId="90" xfId="0" applyBorder="1" applyAlignment="1">
      <alignment horizontal="center"/>
    </xf>
    <xf numFmtId="0" fontId="0" fillId="0" borderId="69" xfId="0" applyBorder="1"/>
    <xf numFmtId="0" fontId="0" fillId="0" borderId="32" xfId="0" applyBorder="1"/>
    <xf numFmtId="0" fontId="0" fillId="0" borderId="55" xfId="0" applyBorder="1" applyAlignment="1">
      <alignment horizontal="center"/>
    </xf>
    <xf numFmtId="0" fontId="0" fillId="0" borderId="97" xfId="0" applyBorder="1"/>
    <xf numFmtId="0" fontId="0" fillId="0" borderId="60" xfId="0" applyFill="1" applyBorder="1" applyAlignment="1">
      <alignment horizontal="center"/>
    </xf>
    <xf numFmtId="0" fontId="0" fillId="0" borderId="32" xfId="0" applyFill="1" applyBorder="1" applyAlignment="1">
      <alignment horizontal="center"/>
    </xf>
    <xf numFmtId="0" fontId="0" fillId="0" borderId="100" xfId="0" applyBorder="1"/>
    <xf numFmtId="0" fontId="0" fillId="0" borderId="100" xfId="0" applyBorder="1" applyAlignment="1">
      <alignment horizontal="center"/>
    </xf>
    <xf numFmtId="0" fontId="0" fillId="0" borderId="80" xfId="0" applyBorder="1" applyAlignment="1">
      <alignment horizontal="center"/>
    </xf>
    <xf numFmtId="0" fontId="0" fillId="0" borderId="61" xfId="0" applyFill="1" applyBorder="1" applyAlignment="1">
      <alignment horizontal="center"/>
    </xf>
    <xf numFmtId="0" fontId="0" fillId="0" borderId="101" xfId="0" applyFill="1" applyBorder="1" applyAlignment="1">
      <alignment horizontal="center"/>
    </xf>
    <xf numFmtId="0" fontId="0" fillId="0" borderId="102" xfId="0" applyBorder="1"/>
    <xf numFmtId="0" fontId="0" fillId="0" borderId="103" xfId="0" applyFill="1" applyBorder="1" applyAlignment="1">
      <alignment horizontal="center"/>
    </xf>
    <xf numFmtId="0" fontId="0" fillId="0" borderId="91" xfId="0" applyFill="1" applyBorder="1" applyAlignment="1">
      <alignment horizontal="center"/>
    </xf>
    <xf numFmtId="0" fontId="0" fillId="0" borderId="74" xfId="0" applyFill="1" applyBorder="1" applyAlignment="1">
      <alignment horizontal="center"/>
    </xf>
    <xf numFmtId="0" fontId="0" fillId="0" borderId="104" xfId="0" applyBorder="1" applyAlignment="1">
      <alignment horizontal="center"/>
    </xf>
    <xf numFmtId="0" fontId="0" fillId="0" borderId="105" xfId="0" applyBorder="1" applyAlignment="1">
      <alignment horizontal="center"/>
    </xf>
    <xf numFmtId="0" fontId="0" fillId="0" borderId="77" xfId="0" applyBorder="1" applyAlignment="1">
      <alignment horizontal="center"/>
    </xf>
    <xf numFmtId="0" fontId="0" fillId="0" borderId="56" xfId="0" applyBorder="1" applyAlignment="1">
      <alignment horizontal="center"/>
    </xf>
    <xf numFmtId="0" fontId="0" fillId="0" borderId="106" xfId="0" applyBorder="1" applyAlignment="1">
      <alignment horizontal="center"/>
    </xf>
    <xf numFmtId="0" fontId="0" fillId="0" borderId="93" xfId="0" applyBorder="1" applyAlignment="1">
      <alignment horizontal="center"/>
    </xf>
    <xf numFmtId="0" fontId="0" fillId="0" borderId="31" xfId="0" applyFill="1" applyBorder="1" applyAlignment="1">
      <alignment horizontal="center"/>
    </xf>
    <xf numFmtId="0" fontId="0" fillId="0" borderId="107" xfId="0" applyBorder="1" applyAlignment="1">
      <alignment horizontal="center"/>
    </xf>
    <xf numFmtId="0" fontId="0" fillId="0" borderId="108" xfId="0" applyBorder="1" applyAlignment="1">
      <alignment horizontal="center"/>
    </xf>
    <xf numFmtId="0" fontId="0" fillId="0" borderId="109" xfId="0" applyBorder="1" applyAlignment="1">
      <alignment horizontal="center"/>
    </xf>
    <xf numFmtId="0" fontId="0" fillId="0" borderId="43" xfId="0" applyFill="1" applyBorder="1" applyAlignment="1">
      <alignment horizontal="center"/>
    </xf>
    <xf numFmtId="0" fontId="0" fillId="0" borderId="110" xfId="0" applyBorder="1" applyAlignment="1">
      <alignment horizontal="center"/>
    </xf>
    <xf numFmtId="0" fontId="0" fillId="0" borderId="91" xfId="0" applyBorder="1" applyAlignment="1">
      <alignment horizontal="center"/>
    </xf>
    <xf numFmtId="0" fontId="0" fillId="0" borderId="62" xfId="0" applyBorder="1" applyAlignment="1">
      <alignment horizontal="center"/>
    </xf>
    <xf numFmtId="0" fontId="0" fillId="0" borderId="112" xfId="0" applyBorder="1" applyAlignment="1">
      <alignment horizontal="center"/>
    </xf>
    <xf numFmtId="0" fontId="5" fillId="0" borderId="0" xfId="0" applyFont="1"/>
    <xf numFmtId="0" fontId="0" fillId="0" borderId="79" xfId="0" applyBorder="1" applyAlignment="1">
      <alignment horizontal="center"/>
    </xf>
    <xf numFmtId="0" fontId="0" fillId="0" borderId="82" xfId="0" applyBorder="1" applyAlignment="1">
      <alignment horizontal="center"/>
    </xf>
    <xf numFmtId="0" fontId="0" fillId="0" borderId="13" xfId="0" applyFill="1" applyBorder="1" applyAlignment="1">
      <alignment horizontal="center"/>
    </xf>
    <xf numFmtId="0" fontId="0" fillId="0" borderId="114" xfId="0" applyBorder="1"/>
    <xf numFmtId="0" fontId="0" fillId="0" borderId="113" xfId="0" applyBorder="1"/>
    <xf numFmtId="0" fontId="0" fillId="0" borderId="115" xfId="0" applyBorder="1"/>
    <xf numFmtId="0" fontId="0" fillId="0" borderId="116" xfId="0" applyBorder="1"/>
    <xf numFmtId="0" fontId="0" fillId="0" borderId="117" xfId="0" applyBorder="1"/>
    <xf numFmtId="0" fontId="0" fillId="0" borderId="118" xfId="0" applyBorder="1"/>
    <xf numFmtId="0" fontId="0" fillId="0" borderId="119" xfId="0" applyBorder="1"/>
    <xf numFmtId="0" fontId="0" fillId="0" borderId="120" xfId="0" applyBorder="1"/>
    <xf numFmtId="0" fontId="0" fillId="0" borderId="82" xfId="0" applyBorder="1"/>
    <xf numFmtId="0" fontId="0" fillId="0" borderId="70" xfId="0" applyBorder="1"/>
    <xf numFmtId="0" fontId="0" fillId="0" borderId="72" xfId="0" applyFill="1" applyBorder="1" applyAlignment="1">
      <alignment horizontal="center"/>
    </xf>
    <xf numFmtId="0" fontId="0" fillId="0" borderId="111" xfId="0" applyBorder="1" applyAlignment="1">
      <alignment horizontal="center"/>
    </xf>
    <xf numFmtId="0" fontId="0" fillId="0" borderId="96" xfId="0" applyBorder="1" applyAlignment="1">
      <alignment horizontal="center"/>
    </xf>
    <xf numFmtId="0" fontId="0" fillId="0" borderId="121" xfId="0" applyBorder="1" applyAlignment="1">
      <alignment horizontal="center"/>
    </xf>
    <xf numFmtId="0" fontId="0" fillId="0" borderId="75" xfId="0" applyBorder="1" applyAlignment="1">
      <alignment horizontal="center"/>
    </xf>
    <xf numFmtId="0" fontId="0" fillId="0" borderId="122" xfId="0" applyBorder="1" applyAlignment="1">
      <alignment horizontal="center"/>
    </xf>
    <xf numFmtId="0" fontId="0" fillId="0" borderId="97" xfId="0" applyBorder="1" applyAlignment="1">
      <alignment horizontal="center"/>
    </xf>
    <xf numFmtId="0" fontId="0" fillId="0" borderId="94" xfId="0" applyBorder="1" applyAlignment="1">
      <alignment horizontal="center"/>
    </xf>
    <xf numFmtId="0" fontId="0" fillId="0" borderId="98" xfId="0" applyBorder="1" applyAlignment="1">
      <alignment horizontal="center"/>
    </xf>
    <xf numFmtId="0" fontId="0" fillId="0" borderId="99" xfId="0" applyBorder="1" applyAlignment="1">
      <alignment horizontal="center"/>
    </xf>
    <xf numFmtId="0" fontId="0" fillId="0" borderId="102" xfId="0" applyBorder="1" applyAlignment="1">
      <alignment horizontal="center"/>
    </xf>
    <xf numFmtId="0" fontId="0" fillId="0" borderId="95" xfId="0" applyBorder="1" applyAlignment="1">
      <alignment horizontal="center"/>
    </xf>
    <xf numFmtId="0" fontId="0" fillId="0" borderId="28" xfId="0" applyFill="1" applyBorder="1" applyAlignment="1">
      <alignment horizontal="center"/>
    </xf>
    <xf numFmtId="0" fontId="0" fillId="0" borderId="87" xfId="0" applyFill="1" applyBorder="1" applyAlignment="1">
      <alignment horizontal="center"/>
    </xf>
    <xf numFmtId="0" fontId="0" fillId="0" borderId="53" xfId="0" applyFill="1" applyBorder="1" applyAlignment="1">
      <alignment horizontal="center"/>
    </xf>
    <xf numFmtId="0" fontId="0" fillId="0" borderId="124" xfId="0" applyBorder="1" applyAlignment="1">
      <alignment horizontal="center"/>
    </xf>
    <xf numFmtId="0" fontId="0" fillId="0" borderId="125" xfId="0" applyBorder="1" applyAlignment="1">
      <alignment horizontal="center"/>
    </xf>
    <xf numFmtId="0" fontId="0" fillId="0" borderId="112" xfId="0" applyFill="1" applyBorder="1" applyAlignment="1">
      <alignment horizontal="center"/>
    </xf>
    <xf numFmtId="0" fontId="0" fillId="0" borderId="123" xfId="0" applyBorder="1" applyAlignment="1">
      <alignment horizontal="center"/>
    </xf>
    <xf numFmtId="0" fontId="0" fillId="0" borderId="92" xfId="0" applyBorder="1" applyAlignment="1">
      <alignment horizontal="center"/>
    </xf>
    <xf numFmtId="0" fontId="0" fillId="0" borderId="51" xfId="0" applyBorder="1"/>
    <xf numFmtId="0" fontId="0" fillId="0" borderId="126" xfId="0" applyBorder="1" applyAlignment="1">
      <alignment horizontal="center"/>
    </xf>
    <xf numFmtId="0" fontId="0" fillId="0" borderId="127" xfId="0" applyBorder="1" applyAlignment="1">
      <alignment horizontal="center"/>
    </xf>
    <xf numFmtId="0" fontId="0" fillId="0" borderId="128" xfId="0" applyBorder="1" applyAlignment="1">
      <alignment horizontal="center"/>
    </xf>
    <xf numFmtId="0" fontId="3" fillId="0" borderId="0" xfId="0" applyFont="1" applyAlignment="1">
      <alignment horizontal="center"/>
    </xf>
    <xf numFmtId="0" fontId="0" fillId="0" borderId="81" xfId="0" applyBorder="1" applyAlignment="1">
      <alignment horizontal="center"/>
    </xf>
    <xf numFmtId="0" fontId="4" fillId="5" borderId="0" xfId="0" applyFont="1" applyFill="1" applyAlignment="1">
      <alignment horizontal="center"/>
    </xf>
    <xf numFmtId="0" fontId="0" fillId="0" borderId="129" xfId="0" applyBorder="1" applyAlignment="1">
      <alignment horizontal="center"/>
    </xf>
    <xf numFmtId="0" fontId="0" fillId="0" borderId="130" xfId="0" applyFill="1" applyBorder="1" applyAlignment="1">
      <alignment horizontal="center"/>
    </xf>
    <xf numFmtId="0" fontId="0" fillId="0" borderId="131" xfId="0" applyBorder="1" applyAlignment="1">
      <alignment horizontal="center"/>
    </xf>
    <xf numFmtId="0" fontId="0" fillId="0" borderId="46" xfId="0" applyFill="1" applyBorder="1" applyAlignment="1">
      <alignment horizontal="center"/>
    </xf>
    <xf numFmtId="0" fontId="0" fillId="0" borderId="132" xfId="0" applyFill="1" applyBorder="1" applyAlignment="1">
      <alignment horizontal="center"/>
    </xf>
    <xf numFmtId="0" fontId="0" fillId="0" borderId="0" xfId="0" applyAlignment="1">
      <alignment horizontal="left"/>
    </xf>
    <xf numFmtId="0" fontId="0" fillId="0" borderId="0" xfId="0" applyAlignment="1" applyProtection="1">
      <alignment wrapText="1"/>
      <protection locked="0"/>
    </xf>
    <xf numFmtId="0" fontId="0" fillId="0" borderId="0" xfId="0" applyProtection="1">
      <protection locked="0"/>
    </xf>
    <xf numFmtId="0" fontId="0" fillId="0" borderId="0" xfId="0"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1" fillId="3" borderId="18" xfId="0" applyFont="1" applyFill="1" applyBorder="1" applyAlignment="1">
      <alignment horizontal="center"/>
    </xf>
    <xf numFmtId="0" fontId="1" fillId="3" borderId="19" xfId="0" applyFont="1" applyFill="1" applyBorder="1" applyAlignment="1">
      <alignment horizontal="center"/>
    </xf>
    <xf numFmtId="0" fontId="0" fillId="0" borderId="0" xfId="0" applyAlignment="1">
      <alignment horizontal="center" textRotation="90"/>
    </xf>
    <xf numFmtId="2" fontId="0" fillId="0" borderId="0" xfId="0" applyNumberFormat="1" applyAlignment="1">
      <alignment horizontal="center"/>
    </xf>
    <xf numFmtId="0" fontId="0" fillId="0" borderId="0" xfId="0" applyAlignment="1">
      <alignment horizontal="left"/>
    </xf>
    <xf numFmtId="0" fontId="0" fillId="5" borderId="0" xfId="0" applyFill="1" applyAlignment="1">
      <alignment horizontal="right"/>
    </xf>
    <xf numFmtId="0" fontId="0" fillId="0" borderId="0" xfId="0" applyAlignment="1">
      <alignment horizontal="right"/>
    </xf>
    <xf numFmtId="0" fontId="0" fillId="0" borderId="58" xfId="0" applyBorder="1" applyAlignment="1">
      <alignment horizontal="right"/>
    </xf>
    <xf numFmtId="0" fontId="0" fillId="0" borderId="0" xfId="0" applyAlignment="1">
      <alignment horizontal="center" wrapText="1"/>
    </xf>
    <xf numFmtId="0" fontId="0" fillId="0" borderId="0" xfId="0" applyAlignment="1">
      <alignment textRotation="90"/>
    </xf>
    <xf numFmtId="0" fontId="0" fillId="5" borderId="0" xfId="0" applyFill="1" applyAlignment="1">
      <alignment horizontal="center"/>
    </xf>
    <xf numFmtId="0" fontId="0" fillId="0" borderId="58" xfId="0" applyBorder="1" applyAlignment="1">
      <alignment horizontal="center"/>
    </xf>
    <xf numFmtId="0" fontId="0" fillId="2" borderId="0" xfId="0" applyFill="1"/>
    <xf numFmtId="0" fontId="0" fillId="2" borderId="0" xfId="0" applyFill="1" applyAlignment="1">
      <alignment horizontal="center"/>
    </xf>
    <xf numFmtId="2" fontId="0" fillId="2" borderId="0" xfId="0" applyNumberFormat="1" applyFill="1" applyAlignment="1">
      <alignment horizontal="center"/>
    </xf>
    <xf numFmtId="2" fontId="0" fillId="2" borderId="0" xfId="0" applyNumberFormat="1" applyFill="1" applyAlignment="1">
      <alignment horizontal="center"/>
    </xf>
  </cellXfs>
  <cellStyles count="1">
    <cellStyle name="Normal" xfId="0" builtinId="0"/>
  </cellStyles>
  <dxfs count="219">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006100"/>
      </font>
      <fill>
        <patternFill>
          <bgColor rgb="FFC6EFCE"/>
        </patternFill>
      </fill>
    </dxf>
    <dxf>
      <fill>
        <patternFill>
          <bgColor rgb="FFFFC7CE"/>
        </patternFill>
      </fill>
    </dxf>
    <dxf>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pane ySplit="7" topLeftCell="A8" activePane="bottomLeft" state="frozen"/>
      <selection pane="bottomLeft"/>
    </sheetView>
  </sheetViews>
  <sheetFormatPr baseColWidth="10" defaultRowHeight="16" x14ac:dyDescent="0.2"/>
  <cols>
    <col min="1" max="1" width="43.5" customWidth="1"/>
    <col min="3" max="3" width="43.33203125" customWidth="1"/>
    <col min="4" max="4" width="12.6640625" customWidth="1"/>
  </cols>
  <sheetData>
    <row r="1" spans="1:4" ht="101" customHeight="1" x14ac:dyDescent="0.2">
      <c r="A1" s="187" t="s">
        <v>29</v>
      </c>
      <c r="B1" s="188"/>
      <c r="C1" s="187" t="s">
        <v>28</v>
      </c>
    </row>
    <row r="2" spans="1:4" x14ac:dyDescent="0.2">
      <c r="A2" s="187"/>
      <c r="B2" s="188"/>
      <c r="C2" s="188"/>
    </row>
    <row r="3" spans="1:4" ht="166" customHeight="1" x14ac:dyDescent="0.2">
      <c r="A3" s="187" t="s">
        <v>26</v>
      </c>
      <c r="B3" s="188"/>
      <c r="C3" s="187" t="s">
        <v>27</v>
      </c>
    </row>
    <row r="4" spans="1:4" x14ac:dyDescent="0.2">
      <c r="A4" s="188"/>
      <c r="B4" s="188"/>
      <c r="C4" s="188"/>
      <c r="D4" s="188"/>
    </row>
    <row r="5" spans="1:4" ht="80" x14ac:dyDescent="0.2">
      <c r="A5" s="187" t="s">
        <v>24</v>
      </c>
      <c r="B5" s="188"/>
      <c r="C5" s="188"/>
      <c r="D5" s="188"/>
    </row>
    <row r="6" spans="1:4" x14ac:dyDescent="0.2">
      <c r="A6" s="188"/>
      <c r="B6" s="188"/>
      <c r="C6" s="188"/>
      <c r="D6" s="188"/>
    </row>
    <row r="7" spans="1:4" ht="128" x14ac:dyDescent="0.2">
      <c r="A7" s="187" t="s">
        <v>25</v>
      </c>
      <c r="B7" s="188"/>
      <c r="C7" s="188"/>
      <c r="D7" s="188"/>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95" zoomScaleNormal="95" zoomScalePageLayoutView="95" workbookViewId="0">
      <selection activeCell="C26" sqref="C26:D26"/>
    </sheetView>
  </sheetViews>
  <sheetFormatPr baseColWidth="10" defaultRowHeight="16" x14ac:dyDescent="0.2"/>
  <cols>
    <col min="1" max="1" width="6.6640625" bestFit="1" customWidth="1"/>
    <col min="2" max="11" width="5.6640625" style="1" customWidth="1"/>
    <col min="12" max="12" width="2.5" style="1" customWidth="1"/>
    <col min="13" max="22" width="5.6640625" style="1" customWidth="1"/>
  </cols>
  <sheetData>
    <row r="1" spans="1:22" x14ac:dyDescent="0.2">
      <c r="B1" s="189"/>
      <c r="C1" s="189"/>
      <c r="D1" s="189"/>
      <c r="E1" s="189"/>
      <c r="F1" s="189"/>
      <c r="G1" s="189"/>
      <c r="H1" s="189"/>
      <c r="I1" s="189"/>
      <c r="J1" s="189"/>
      <c r="K1" s="189"/>
      <c r="L1" s="189"/>
      <c r="M1" s="189"/>
      <c r="N1" s="189"/>
      <c r="O1" s="189"/>
      <c r="P1" s="189"/>
      <c r="Q1" s="189"/>
      <c r="R1" s="189"/>
      <c r="S1" s="189"/>
      <c r="T1" s="189"/>
      <c r="U1" s="189"/>
      <c r="V1" s="189"/>
    </row>
    <row r="2" spans="1:22" x14ac:dyDescent="0.2">
      <c r="A2" s="186" t="s">
        <v>7</v>
      </c>
    </row>
    <row r="3" spans="1:22" x14ac:dyDescent="0.2">
      <c r="B3" s="196" t="s">
        <v>6</v>
      </c>
      <c r="C3" s="196"/>
      <c r="D3" s="196"/>
      <c r="E3" s="196"/>
      <c r="F3" s="196"/>
      <c r="G3" s="196"/>
      <c r="H3" s="196"/>
      <c r="I3" s="196"/>
      <c r="J3" s="196"/>
      <c r="K3" s="196"/>
    </row>
    <row r="4" spans="1:22" ht="17" thickBot="1" x14ac:dyDescent="0.25"/>
    <row r="5" spans="1:22" ht="17" thickTop="1" x14ac:dyDescent="0.2">
      <c r="B5" s="4">
        <v>2</v>
      </c>
      <c r="C5" s="5">
        <v>2</v>
      </c>
      <c r="D5" s="5">
        <v>1</v>
      </c>
      <c r="E5" s="5">
        <v>1</v>
      </c>
      <c r="F5" s="5">
        <v>1</v>
      </c>
      <c r="G5" s="5">
        <v>1</v>
      </c>
      <c r="H5" s="5">
        <v>1</v>
      </c>
      <c r="I5" s="5">
        <v>2</v>
      </c>
      <c r="J5" s="5">
        <v>2</v>
      </c>
      <c r="K5" s="6">
        <v>2</v>
      </c>
      <c r="M5" s="4">
        <f>IF(B5=1,((C25/4)+((C25/4)*E25)+((C25/4)*F25)+((C25/4)*G25)+((C25/4)*H25)), ((C26/4)+((C26/4)*E26)+((C26/4)*F26)+((C26/4)*G26)+((C26/4)*H26)))</f>
        <v>16.25</v>
      </c>
      <c r="N5" s="5">
        <f>IF(C5=1,((C25/4)+((C25/4)*E25)+((C25/4)*F25)+((C25/4)*G25)+((C25/4)*H25)), ((C26/4)+((C26/4)*E26)+((C26/4)*F26)+((C26/4)*G26)+((C26/4)*H26)))</f>
        <v>16.25</v>
      </c>
      <c r="O5" s="5">
        <f>IF(D5=1,((C25/4)+((C25/4)*E25)+((C25/4)*F25)+((C25/4)*G25)+((C25/4)*H25)), ((C26/4)+((C26/4)*E26)+((C26/4)*F26)+((C26/4)*G26)+((C26/4)*H26)))</f>
        <v>13.75</v>
      </c>
      <c r="P5" s="5">
        <f>IF(E5=1,((C25/4)+((C25/4)*E25)+((C25/4)*F25)+((C25/4)*G25)+((C25/4)*H25)), ((C26/4)+((C26/4)*E26)+((C26/4)*F26)+((C26/4)*G26)+((C26/4)*H26)))</f>
        <v>13.75</v>
      </c>
      <c r="Q5" s="5">
        <f>IF(F5=1,((C25/4)+((C25/4)*E25)+((C25/4)*F25)+((C25/4)*G25)+((C25/4)*H25)), ((C26/4)+((C26/4)*E26)+((C26/4)*F26)+((C26/4)*G26)+((C26/4)*H26)))</f>
        <v>13.75</v>
      </c>
      <c r="R5" s="5">
        <f>IF(G5=1,((C25/4)+((C25/4)*E25)+((C25/4)*F25)+((C25/4)*G25)+((C25/4)*H25)), ((C26/4)+((C26/4)*E26)+((C26/4)*F26)+((C26/4)*G26)+((C26/4)*H26)))</f>
        <v>13.75</v>
      </c>
      <c r="S5" s="5">
        <f>IF(H5=1,((C25/4)+((C25/4)*E25)+((C25/4)*F25)+((C25/4)*G25)+((C25/4)*H25)), ((C26/4)+((C26/4)*E26)+((C26/4)*F26)+((C26/4)*G26)+((C26/4)*H26)))</f>
        <v>13.75</v>
      </c>
      <c r="T5" s="5">
        <f>IF(I5=1,((C25/4)+((C25/4)*E25)+((C25/4)*F25)+((C25/4)*G25)+((C25/4)*H25)), ((C26/4)+((C26/4)*E26)+((C26/4)*F26)+((C26/4)*G26)+((C26/4)*H26)))</f>
        <v>16.25</v>
      </c>
      <c r="U5" s="5">
        <f>IF(J5=1,((C25/4)+((C25/4)*E25)+((C25/4)*F25)+((C25/4)*G25)+((C25/4)*H25)), ((C26/4)+((C26/4)*E26)+((C26/4)*F26)+((C26/4)*G26)+((C26/4)*H26)))</f>
        <v>16.25</v>
      </c>
      <c r="V5" s="6">
        <f>IF(K5=1,((C25/4)+((C25/4)*E25)+((C25/4)*F25)+((C25/4)*G25)+((C25/4)*H25)), ((C26/4)+((C26/4)*E26)+((C26/4)*F26)+((C26/4)*G26)+((C26/4)*H26)))</f>
        <v>16.25</v>
      </c>
    </row>
    <row r="6" spans="1:22" x14ac:dyDescent="0.2">
      <c r="B6" s="7">
        <v>1</v>
      </c>
      <c r="C6" s="8">
        <v>1</v>
      </c>
      <c r="D6" s="8">
        <v>1</v>
      </c>
      <c r="E6" s="8">
        <v>1</v>
      </c>
      <c r="F6" s="8">
        <v>1</v>
      </c>
      <c r="G6" s="8">
        <v>1</v>
      </c>
      <c r="H6" s="8">
        <v>1</v>
      </c>
      <c r="I6" s="8">
        <v>1</v>
      </c>
      <c r="J6" s="8">
        <v>2</v>
      </c>
      <c r="K6" s="9">
        <v>2</v>
      </c>
      <c r="M6" s="7">
        <f>IF(B6=1,((C25/4)+((C25/4)*E25)+((C25/4)*F25)+((C25/4)*G25)+((C25/4)*H25)), ((C26/4)+((C26/4)*E26)+((C26/4)*F26)+((C26/4)*G26)+((C26/4)*H26)))</f>
        <v>13.75</v>
      </c>
      <c r="N6" s="8">
        <f>IF(C6=1,((C25/4)+((C25/4)*E25)+((C25/4)*F25)+((C25/4)*G25)+((C25/4)*H25)), ((C26/4)+((C26/4)*E26)+((C26/4)*F26)+((C26/4)*G26)+((C26/4)*H26)))</f>
        <v>13.75</v>
      </c>
      <c r="O6" s="8">
        <f>IF(D6=1,((C25/4)+((C25/4)*E25)+((C25/4)*F25)+((C25/4)*G25)+((C25/4)*H25)), ((C26/4)+((C26/4)*E26)+((C26/4)*F26)+((C26/4)*G26)+((C26/4)*H26)))</f>
        <v>13.75</v>
      </c>
      <c r="P6" s="8">
        <f>IF(E6=1,((C25/4)+((C25/4)*E25)+((C25/4)*F25)+((C25/4)*G25)+((C25/4)*H25)), ((C26/4)+((C26/4)*E26)+((C26/4)*F26)+((C26/4)*G26)+((C26/4)*H26)))</f>
        <v>13.75</v>
      </c>
      <c r="Q6" s="8">
        <f>IF(F6=1,((C25/4)+((C25/4)*E25)+((C25/4)*F25)+((C25/4)*G25)+((C25/4)*H25)), ((C26/4)+((C26/4)*E26)+((C26/4)*F26)+((C26/4)*G26)+((C26/4)*H26)))</f>
        <v>13.75</v>
      </c>
      <c r="R6" s="8">
        <f>IF(G6=1,((C25/4)+((C25/4)*E25)+((C25/4)*F25)+((C25/4)*G25)+((C25/4)*H25)), ((C26/4)+((C26/4)*E26)+((C26/4)*F26)+((C26/4)*G26)+((C26/4)*H26)))</f>
        <v>13.75</v>
      </c>
      <c r="S6" s="8">
        <f>IF(H6=1,((C25/4)+((C25/4)*E25)+((C25/4)*F25)+((C25/4)*G25)+((C25/4)*H25)), ((C26/4)+((C26/4)*E26)+((C26/4)*F26)+((C26/4)*G26)+((C26/4)*H26)))</f>
        <v>13.75</v>
      </c>
      <c r="T6" s="8">
        <f>IF(I6=1,((C25/4)+((C25/4)*E25)+((C25/4)*F25)+((C25/4)*G25)+((C25/4)*H25)), ((C26/4)+((C26/4)*E26)+((C26/4)*F26)+((C26/4)*G26)+((C26/4)*H26)))</f>
        <v>13.75</v>
      </c>
      <c r="U6" s="8">
        <f>IF(J6=1,((C25/4)+((C25/4)*E25)+((C25/4)*F25)+((C25/4)*G25)+((C25/4)*H25)), ((C26/4)+((C26/4)*E26)+((C26/4)*F26)+((C26/4)*G26)+((C26/4)*H26)))</f>
        <v>16.25</v>
      </c>
      <c r="V6" s="9">
        <f>IF(K6=1,((C25/4)+((C25/4)*E25)+((C25/4)*F25)+((C25/4)*G25)+((C25/4)*H25)), ((C26/4)+((C26/4)*E26)+((C26/4)*F26)+((C26/4)*G26)+((C26/4)*H26)))</f>
        <v>16.25</v>
      </c>
    </row>
    <row r="7" spans="1:22" x14ac:dyDescent="0.2">
      <c r="B7" s="7">
        <v>1</v>
      </c>
      <c r="C7" s="8">
        <v>1</v>
      </c>
      <c r="D7" s="8">
        <v>1</v>
      </c>
      <c r="E7" s="8">
        <v>1</v>
      </c>
      <c r="F7" s="8">
        <v>1</v>
      </c>
      <c r="G7" s="8">
        <v>1</v>
      </c>
      <c r="H7" s="8">
        <v>1</v>
      </c>
      <c r="I7" s="8">
        <v>1</v>
      </c>
      <c r="J7" s="8">
        <v>2</v>
      </c>
      <c r="K7" s="9">
        <v>2</v>
      </c>
      <c r="M7" s="7">
        <f>IF(B7=1,((C25/4)+((C25/4)*E25)+((C25/4)*F25)+((C25/4)*G25)+((C25/4)*H25)), ((C26/4)+((C26/4)*E26)+((C26/4)*F26)+((C26/4)*G26)+((C26/4)*H26)))</f>
        <v>13.75</v>
      </c>
      <c r="N7" s="8">
        <f>IF(C7=1,((C25/4)+((C25/4)*E25)+((C25/4)*F25)+((C25/4)*G25)+((C25/4)*H25)), ((C26/4)+((C26/4)*E26)+((C26/4)*F26)+((C26/4)*G26)+((C26/4)*H26)))</f>
        <v>13.75</v>
      </c>
      <c r="O7" s="8">
        <f>IF(D7=1,((C25/4)+((C25/4)*E25)+((C25/4)*F25)+((C25/4)*G25)+((C25/4)*H25)), ((C26/4)+((C26/4)*E26)+((C26/4)*F26)+((C26/4)*G26)+((C26/4)*H26)))</f>
        <v>13.75</v>
      </c>
      <c r="P7" s="8">
        <f>IF(E7=1,((C25/4)+((C25/4)*E25)+((C25/4)*F25)+((C25/4)*G25)+((C25/4)*H25)), ((C26/4)+((C26/4)*E26)+((C26/4)*F26)+((C26/4)*G26)+((C26/4)*H26)))</f>
        <v>13.75</v>
      </c>
      <c r="Q7" s="8">
        <f>IF(F7=1,((C25/4)+((C25/4)*E25)+((C25/4)*F25)+((C25/4)*G25)+((C25/4)*H25)), ((C26/4)+((C26/4)*E26)+((C26/4)*F26)+((C26/4)*G26)+((C26/4)*H26)))</f>
        <v>13.75</v>
      </c>
      <c r="R7" s="8">
        <f>IF(G7=1,((C25/4)+((C25/4)*E25)+((C25/4)*F25)+((C25/4)*G25)+((C25/4)*H25)), ((C26/4)+((C26/4)*E26)+((C26/4)*F26)+((C26/4)*G26)+((C26/4)*H26)))</f>
        <v>13.75</v>
      </c>
      <c r="S7" s="8">
        <f>IF(H7=1,((C25/4)+((C25/4)*E25)+((C25/4)*F25)+((C25/4)*G25)+((C25/4)*H25)), ((C26/4)+((C26/4)*E26)+((C26/4)*F26)+((C26/4)*G26)+((C26/4)*H26)))</f>
        <v>13.75</v>
      </c>
      <c r="T7" s="8">
        <f>IF(I7=1,((C25/4)+((C25/4)*E25)+((C25/4)*F25)+((C25/4)*G25)+((C25/4)*H25)), ((C26/4)+((C26/4)*E26)+((C26/4)*F26)+((C26/4)*G26)+((C26/4)*H26)))</f>
        <v>13.75</v>
      </c>
      <c r="U7" s="8">
        <f>IF(J7=1,((C25/4)+((C25/4)*E25)+((C25/4)*F25)+((C25/4)*G25)+((C25/4)*H25)), ((C26/4)+((C26/4)*E26)+((C26/4)*F26)+((C26/4)*G26)+((C26/4)*H26)))</f>
        <v>16.25</v>
      </c>
      <c r="V7" s="9">
        <f>IF(K7=1,((C25/4)+((C25/4)*E25)+((C25/4)*F25)+((C25/4)*G25)+((C25/4)*H25)), ((C26/4)+((C26/4)*E26)+((C26/4)*F26)+((C26/4)*G26)+((C26/4)*H26)))</f>
        <v>16.25</v>
      </c>
    </row>
    <row r="8" spans="1:22" x14ac:dyDescent="0.2">
      <c r="B8" s="7">
        <v>1</v>
      </c>
      <c r="C8" s="8">
        <v>1</v>
      </c>
      <c r="D8" s="8">
        <v>1</v>
      </c>
      <c r="E8" s="8">
        <v>1</v>
      </c>
      <c r="F8" s="8">
        <v>1</v>
      </c>
      <c r="G8" s="8">
        <v>1</v>
      </c>
      <c r="H8" s="8">
        <v>1</v>
      </c>
      <c r="I8" s="8">
        <v>1</v>
      </c>
      <c r="J8" s="8">
        <v>2</v>
      </c>
      <c r="K8" s="9">
        <v>2</v>
      </c>
      <c r="M8" s="7">
        <f>IF(B8=1,((C25/4)+((C25/4)*E25)+((C25/4)*F25)+((C25/4)*G25)+((C25/4)*H25)), ((C26/4)+((C26/4)*E26)+((C26/4)*F26)+((C26/4)*G26)+((C26/4)*H26)))</f>
        <v>13.75</v>
      </c>
      <c r="N8" s="8">
        <f>IF(C8=1,((C25/4)+((C25/4)*E25)+((C25/4)*F25)+((C25/4)*G25)+((C25/4)*H25)), ((C26/4)+((C26/4)*E26)+((C26/4)*F26)+((C26/4)*G26)+((C26/4)*H26)))</f>
        <v>13.75</v>
      </c>
      <c r="O8" s="8">
        <f>IF(D8=1,((C25/4)+((C25/4)*E25)+((C25/4)*F25)+((C25/4)*G25)+((C25/4)*H25)), ((C26/4)+((C26/4)*E26)+((C26/4)*F26)+((C26/4)*G26)+((C26/4)*H26)))</f>
        <v>13.75</v>
      </c>
      <c r="P8" s="8">
        <f>IF(E8=1,((C25/4)+((C25/4)*E25)+((C25/4)*F25)+((C25/4)*G25)+((C25/4)*H25)), ((C26/4)+((C26/4)*E26)+((C26/4)*F26)+((C26/4)*G26)+((C26/4)*H26)))</f>
        <v>13.75</v>
      </c>
      <c r="Q8" s="8">
        <f>IF(F8=1,((C25/4)+((C25/4)*E25)+((C25/4)*F25)+((C25/4)*G25)+((C25/4)*H25)), ((C26/4)+((C26/4)*E26)+((C26/4)*F26)+((C26/4)*G26)+((C26/4)*H26)))</f>
        <v>13.75</v>
      </c>
      <c r="R8" s="8">
        <f>IF(G8=1,((C25/4)+((C25/4)*E25)+((C25/4)*F25)+((C25/4)*G25)+((C25/4)*H25)), ((C26/4)+((C26/4)*E26)+((C26/4)*F26)+((C26/4)*G26)+((C26/4)*H26)))</f>
        <v>13.75</v>
      </c>
      <c r="S8" s="8">
        <f>IF(H8=1,((C25/4)+((C25/4)*E25)+((C25/4)*F25)+((C25/4)*G25)+((C25/4)*H25)), ((C26/4)+((C26/4)*E26)+((C26/4)*F26)+((C26/4)*G26)+((C26/4)*H26)))</f>
        <v>13.75</v>
      </c>
      <c r="T8" s="8">
        <f>IF(I8=1,((C25/4)+((C25/4)*E25)+((C25/4)*F25)+((C25/4)*G25)+((C25/4)*H25)), ((C26/4)+((C26/4)*E26)+((C26/4)*F26)+((C26/4)*G26)+((C26/4)*H26)))</f>
        <v>13.75</v>
      </c>
      <c r="U8" s="8">
        <f>IF(J8=1,((C25/4)+((C25/4)*E25)+((C25/4)*F25)+((C25/4)*G25)+((C25/4)*H25)), ((C26/4)+((C26/4)*E26)+((C26/4)*F26)+((C26/4)*G26)+((C26/4)*H26)))</f>
        <v>16.25</v>
      </c>
      <c r="V8" s="9">
        <f>IF(K8=1,((C25/4)+((C25/4)*E25)+((C25/4)*F25)+((C25/4)*G25)+((C25/4)*H25)), ((C26/4)+((C26/4)*E26)+((C26/4)*F26)+((C26/4)*G26)+((C26/4)*H26)))</f>
        <v>16.25</v>
      </c>
    </row>
    <row r="9" spans="1:22" ht="17" thickBot="1" x14ac:dyDescent="0.25">
      <c r="B9" s="10">
        <v>1</v>
      </c>
      <c r="C9" s="11">
        <v>1</v>
      </c>
      <c r="D9" s="11">
        <v>1</v>
      </c>
      <c r="E9" s="11">
        <v>1</v>
      </c>
      <c r="F9" s="11">
        <v>1</v>
      </c>
      <c r="G9" s="11">
        <v>1</v>
      </c>
      <c r="H9" s="11">
        <v>1</v>
      </c>
      <c r="I9" s="11">
        <v>2</v>
      </c>
      <c r="J9" s="11">
        <v>2</v>
      </c>
      <c r="K9" s="12">
        <v>2</v>
      </c>
      <c r="M9" s="10">
        <f>IF(B9=1,((C25/4)+((C25/4)*E25)+((C25/4)*F25)+((C25/4)*G25)+((C25/4)*H25)), ((C26/4)+((C26/4)*E26)+((C26/4)*F26)+((C26/4)*G26)+((C26/4)*H26)))</f>
        <v>13.75</v>
      </c>
      <c r="N9" s="11">
        <f>IF(C9=1,((C25/4)+((C25/4)*E25)+((C25/4)*F25)+((C25/4)*G25)+((C25/4)*H25)), ((C26/4)+((C26/4)*E26)+((C26/4)*F26)+((C26/4)*G26)+((C26/4)*H26)))</f>
        <v>13.75</v>
      </c>
      <c r="O9" s="11">
        <f>IF(D9=1,((C25/4)+((C25/4)*E25)+((C25/4)*F25)+((C25/4)*G25)+((C25/4)*H25)), ((C26/4)+((C26/4)*E26)+((C26/4)*F26)+((C26/4)*G26)+((C26/4)*H26)))</f>
        <v>13.75</v>
      </c>
      <c r="P9" s="11">
        <f>IF(E9=1,((C25/4)+((C25/4)*E25)+((C25/4)*F25)+((C25/4)*G25)+((C25/4)*H25)), ((C26/4)+((C26/4)*E26)+((C26/4)*F26)+((C26/4)*G26)+((C26/4)*H26)))</f>
        <v>13.75</v>
      </c>
      <c r="Q9" s="11">
        <f>IF(F9=1,((C25/4)+((C25/4)*E25)+((C25/4)*F25)+((C25/4)*G25)+((C25/4)*H25)), ((C26/4)+((C26/4)*E26)+((C26/4)*F26)+((C26/4)*G26)+((C26/4)*H26)))</f>
        <v>13.75</v>
      </c>
      <c r="R9" s="11">
        <f>IF(G9=1,((C25/4)+((C25/4)*E25)+((C25/4)*F25)+((C25/4)*G25)+((C25/4)*H25)), ((C26/4)+((C26/4)*E26)+((C26/4)*F26)+((C26/4)*G26)+((C26/4)*H26)))</f>
        <v>13.75</v>
      </c>
      <c r="S9" s="11">
        <f>IF(H9=1,((C25/4)+((C25/4)*E25)+((C25/4)*F25)+((C25/4)*G25)+((C25/4)*H25)), ((C26/4)+((C26/4)*E26)+((C26/4)*F26)+((C26/4)*G26)+((C26/4)*H26)))</f>
        <v>13.75</v>
      </c>
      <c r="T9" s="11">
        <f>IF(I9=1,((C25/4)+((C25/4)*E25)+((C25/4)*F25)+((C25/4)*G25)+((C25/4)*H25)), ((C26/4)+((C26/4)*E26)+((C26/4)*F26)+((C26/4)*G26)+((C26/4)*H26)))</f>
        <v>16.25</v>
      </c>
      <c r="U9" s="11">
        <f>IF(J9=1,((C25/4)+((C25/4)*E25)+((C25/4)*F25)+((C25/4)*G25)+((C25/4)*H25)), ((C26/4)+((C26/4)*E26)+((C26/4)*F26)+((C26/4)*G26)+((C26/4)*H26)))</f>
        <v>16.25</v>
      </c>
      <c r="V9" s="12">
        <f>IF(K9=1,((C25/4)+((C25/4)*E25)+((C25/4)*F25)+((C25/4)*G25)+((C25/4)*H25)), ((C26/4)+((C26/4)*E26)+((C26/4)*F26)+((C26/4)*G26)+((C26/4)*H26)))</f>
        <v>16.25</v>
      </c>
    </row>
    <row r="10" spans="1:22" ht="18" thickTop="1" thickBot="1" x14ac:dyDescent="0.25">
      <c r="B10" s="7">
        <v>1</v>
      </c>
      <c r="C10" s="8">
        <v>1</v>
      </c>
      <c r="D10" s="8">
        <v>1</v>
      </c>
      <c r="E10" s="8">
        <v>1</v>
      </c>
      <c r="F10" s="8">
        <v>1</v>
      </c>
      <c r="G10" s="8">
        <v>1</v>
      </c>
      <c r="H10" s="8">
        <v>2</v>
      </c>
      <c r="I10" s="8">
        <v>2</v>
      </c>
      <c r="J10" s="13">
        <v>2</v>
      </c>
      <c r="M10" s="7">
        <f>IF(B10=1,((C25/4)+((C25/4)*E25)+((C25/4)*F25)+((C25/4)*G25)+((C25/4)*H25)), ((C26/4)+((C26/4)*E26)+((C26/4)*F26)+((C26/4)*G26)+((C26/4)*H26)))</f>
        <v>13.75</v>
      </c>
      <c r="N10" s="8">
        <f>IF(C10=1,((C25/4)+((C25/4)*E25)+((C25/4)*F25)+((C25/4)*G25)+((C25/4)*H25)), ((C26/4)+((C26/4)*E26)+((C26/4)*F26)+((C26/4)*G26)+((C26/4)*H26)))</f>
        <v>13.75</v>
      </c>
      <c r="O10" s="8">
        <f>IF(D10=1,((C25/4)+((C25/4)*E25)+((C25/4)*F25)+((C25/4)*G25)+((C25/4)*H25)), ((C26/4)+((C26/4)*E26)+((C26/4)*F26)+((C26/4)*G26)+((C26/4)*H26)))</f>
        <v>13.75</v>
      </c>
      <c r="P10" s="8">
        <f>IF(E10=1,((C25/4)+((C25/4)*E25)+((C25/4)*F25)+((C25/4)*G25)+((C25/4)*H25)), ((C26/4)+((C26/4)*E26)+((C26/4)*F26)+((C26/4)*G26)+((C26/4)*H26)))</f>
        <v>13.75</v>
      </c>
      <c r="Q10" s="8">
        <f>IF(F10=1,((C25/4)+((C25/4)*E25)+((C25/4)*F25)+((C25/4)*G25)+((C25/4)*H25)), ((C26/4)+((C26/4)*E26)+((C26/4)*F26)+((C26/4)*G26)+((C26/4)*H26)))</f>
        <v>13.75</v>
      </c>
      <c r="R10" s="8">
        <f>IF(G10=1,((C25/4)+((C25/4)*E25)+((C25/4)*F25)+((C25/4)*G25)+((C25/4)*H25)), ((C26/4)+((C26/4)*E26)+((C26/4)*F26)+((C26/4)*G26)+((C26/4)*H26)))</f>
        <v>13.75</v>
      </c>
      <c r="S10" s="8">
        <f>IF(H10=1,((C25/4)+((C25/4)*E25)+((C25/4)*F25)+((C25/4)*G25)+((C25/4)*H25)), ((C26/4)+((C26/4)*E26)+((C26/4)*F26)+((C26/4)*G26)+((C26/4)*H26)))</f>
        <v>16.25</v>
      </c>
      <c r="T10" s="8">
        <f>IF(I10=1,((C25/4)+((C25/4)*E25)+((C25/4)*F25)+((C25/4)*G25)+((C25/4)*H25)), ((C26/4)+((C26/4)*E26)+((C26/4)*F26)+((C26/4)*G26)+((C26/4)*H26)))</f>
        <v>16.25</v>
      </c>
      <c r="U10" s="13">
        <f>IF(J10=1,((C25/4)+((C25/4)*E25)+((C25/4)*F25)+((C25/4)*G25)+((C25/4)*H25)), ((C26/4)+((C26/4)*E26)+((C26/4)*F26)+((C26/4)*G26)+((C26/4)*H26)))</f>
        <v>16.25</v>
      </c>
    </row>
    <row r="11" spans="1:22" ht="18" thickTop="1" thickBot="1" x14ac:dyDescent="0.25">
      <c r="B11" s="7">
        <v>1</v>
      </c>
      <c r="C11" s="8">
        <v>1</v>
      </c>
      <c r="D11" s="8">
        <v>1</v>
      </c>
      <c r="E11" s="8">
        <v>1</v>
      </c>
      <c r="F11" s="8">
        <v>1</v>
      </c>
      <c r="G11" s="8">
        <v>2</v>
      </c>
      <c r="H11" s="8">
        <v>2</v>
      </c>
      <c r="I11" s="14">
        <v>2</v>
      </c>
      <c r="M11" s="7">
        <f>IF(B11=1,((C25/4)+((C25/4)*E25)+((C25/4)*F25)+((C25/4)*G25)+((C25/4)*H25)), ((C26/4)+((C26/4)*E26)+((C26/4)*F26)+((C26/4)*G26)+((C26/4)*H26)))</f>
        <v>13.75</v>
      </c>
      <c r="N11" s="8">
        <f>IF(C11=1,((C25/4)+((C25/4)*E25)+((C25/4)*F25)+((C25/4)*G25)+((C25/4)*H25)), ((C26/4)+((C26/4)*E26)+((C26/4)*F26)+((C26/4)*G26)+((C26/4)*H26)))</f>
        <v>13.75</v>
      </c>
      <c r="O11" s="8">
        <f>IF(D11=1,((C25/4)+((C25/4)*E25)+((C25/4)*F25)+((C25/4)*G25)+((C25/4)*H25)), ((C26/4)+((C26/4)*E26)+((C26/4)*F26)+((C26/4)*G26)+((C26/4)*H26)))</f>
        <v>13.75</v>
      </c>
      <c r="P11" s="8">
        <f>IF(E11=1,((C25/4)+((C25/4)*E25)+((C25/4)*F25)+((C25/4)*G25)+((C25/4)*H25)), ((C26/4)+((C26/4)*E26)+((C26/4)*F26)+((C26/4)*G26)+((C26/4)*H26)))</f>
        <v>13.75</v>
      </c>
      <c r="Q11" s="8">
        <f>IF(F11=1,((C25/4)+((C25/4)*E25)+((C25/4)*F25)+((C25/4)*G25)+((C25/4)*H25)), ((C26/4)+((C26/4)*E26)+((C26/4)*F26)+((C26/4)*G26)+((C26/4)*H26)))</f>
        <v>13.75</v>
      </c>
      <c r="R11" s="8">
        <f>IF(G11=1,((C25/4)+((C25/4)*E25)+((C25/4)*F25)+((C25/4)*G25)+((C25/4)*H25)), ((C26/4)+((C26/4)*E26)+((C26/4)*F26)+((C26/4)*G26)+((C26/4)*H26)))</f>
        <v>16.25</v>
      </c>
      <c r="S11" s="8">
        <f>IF(H11=1,((C25/4)+((C25/4)*E25)+((C25/4)*F25)+((C25/4)*G25)+((C25/4)*H25)), ((C26/4)+((C26/4)*E26)+((C26/4)*F26)+((C26/4)*G26)+((C26/4)*H26)))</f>
        <v>16.25</v>
      </c>
      <c r="T11" s="14">
        <f>IF(I11=1,((C25/4)+((C25/4)*E25)+((C25/4)*F25)+((C25/4)*G25)+((C25/4)*H25)), ((C26/4)+((C26/4)*E26)+((C26/4)*F26)+((C26/4)*G26)+((C26/4)*H26)))</f>
        <v>16.25</v>
      </c>
    </row>
    <row r="12" spans="1:22" ht="18" thickTop="1" thickBot="1" x14ac:dyDescent="0.25">
      <c r="B12" s="7">
        <v>1</v>
      </c>
      <c r="C12" s="8">
        <v>1</v>
      </c>
      <c r="D12" s="8">
        <v>1</v>
      </c>
      <c r="E12" s="8">
        <v>1</v>
      </c>
      <c r="F12" s="8">
        <v>2</v>
      </c>
      <c r="G12" s="8">
        <v>2</v>
      </c>
      <c r="H12" s="15">
        <v>2</v>
      </c>
      <c r="M12" s="7">
        <f>IF(B12=1,((C25/4)+((C25/4)*E25)+((C25/4)*F25)+((C25/4)*G25)+((C25/4)*H25)), ((C26/4)+((C26/4)*E26)+((C26/4)*F26)+((C26/4)*G26)+((C26/4)*H26)))</f>
        <v>13.75</v>
      </c>
      <c r="N12" s="8">
        <f>IF(C12=1,((C25/4)+((C25/4)*E25)+((C25/4)*F25)+((C25/4)*G25)+((C25/4)*H25)), ((C26/4)+((C26/4)*E26)+((C26/4)*F26)+((C26/4)*G26)+((C26/4)*H26)))</f>
        <v>13.75</v>
      </c>
      <c r="O12" s="8">
        <f>IF(D12=1,((C25/4)+((C25/4)*E25)+((C25/4)*F25)+((C25/4)*G25)+((C25/4)*H25)), ((C26/4)+((C26/4)*E26)+((C26/4)*F26)+((C26/4)*G26)+((C26/4)*H26)))</f>
        <v>13.75</v>
      </c>
      <c r="P12" s="8">
        <f>IF(E12=1,((C25/4)+((C25/4)*E25)+((C25/4)*F25)+((C25/4)*G25)+((C25/4)*H25)), ((C26/4)+((C26/4)*E26)+((C26/4)*F26)+((C26/4)*G26)+((C26/4)*H26)))</f>
        <v>13.75</v>
      </c>
      <c r="Q12" s="8">
        <f>IF(F12=1,((C25/4)+((C25/4)*E25)+((C25/4)*F25)+((C25/4)*G25)+((C25/4)*H25)), ((C26/4)+((C26/4)*E26)+((C26/4)*F26)+((C26/4)*G26)+((C26/4)*H26)))</f>
        <v>16.25</v>
      </c>
      <c r="R12" s="8">
        <f>IF(G12=1,((C25/4)+((C25/4)*E25)+((C25/4)*F25)+((C25/4)*G25)+((C25/4)*H25)), ((C26/4)+((C26/4)*E26)+((C26/4)*F26)+((C26/4)*G26)+((C26/4)*H26)))</f>
        <v>16.25</v>
      </c>
      <c r="S12" s="15">
        <f>IF(H12=1,((C25/4)+((C25/4)*E25)+((C25/4)*F25)+((C25/4)*G25)+((C25/4)*H25)), ((C26/4)+((C26/4)*E26)+((C26/4)*F26)+((C26/4)*G26)+((C26/4)*H26)))</f>
        <v>16.25</v>
      </c>
    </row>
    <row r="13" spans="1:22" ht="18" thickTop="1" thickBot="1" x14ac:dyDescent="0.25">
      <c r="B13" s="7">
        <v>1</v>
      </c>
      <c r="C13" s="8">
        <v>1</v>
      </c>
      <c r="D13" s="8">
        <v>1</v>
      </c>
      <c r="E13" s="8">
        <v>2</v>
      </c>
      <c r="F13" s="8">
        <v>2</v>
      </c>
      <c r="G13" s="16">
        <v>2</v>
      </c>
      <c r="M13" s="7">
        <f>IF(B13=1,((C25/4)+((C25/4)*E25)+((C25/4)*F25)+((C25/4)*G25)+((C25/4)*H25)), ((C26/4)+((C26/4)*E26)+((C26/4)*F26)+((C26/4)*G26)+((C26/4)*H26)))</f>
        <v>13.75</v>
      </c>
      <c r="N13" s="8">
        <f>IF(C13=1,((C25/4)+((C25/4)*E25)+((C25/4)*F25)+((C25/4)*G25)+((C25/4)*H25)), ((C26/4)+((C26/4)*E26)+((C26/4)*F26)+((C26/4)*G26)+((C26/4)*H26)))</f>
        <v>13.75</v>
      </c>
      <c r="O13" s="8">
        <f>IF(D13=1,((C25/4)+((C25/4)*E25)+((C25/4)*F25)+((C25/4)*G25)+((C25/4)*H25)), ((C26/4)+((C26/4)*E26)+((C26/4)*F26)+((C26/4)*G26)+((C26/4)*H26)))</f>
        <v>13.75</v>
      </c>
      <c r="P13" s="8">
        <f>IF(E13=1,((C25/4)+((C25/4)*E25)+((C25/4)*F25)+((C25/4)*G25)+((C25/4)*H25)), ((C26/4)+((C26/4)*E26)+((C26/4)*F26)+((C26/4)*G26)+((C26/4)*H26)))</f>
        <v>16.25</v>
      </c>
      <c r="Q13" s="8">
        <f>IF(F13=1,((C25/4)+((C25/4)*E25)+((C25/4)*F25)+((C25/4)*G25)+((C25/4)*H25)), ((C26/4)+((C26/4)*E26)+((C26/4)*F26)+((C26/4)*G26)+((C26/4)*H26)))</f>
        <v>16.25</v>
      </c>
      <c r="R13" s="16">
        <f>IF(G13=1,((C25/4)+((C25/4)*E25)+((C25/4)*F25)+((C25/4)*G25)+((C25/4)*H25)), ((C26/4)+((C26/4)*E26)+((C26/4)*F26)+((C26/4)*G26)+((C26/4)*H26)))</f>
        <v>16.25</v>
      </c>
    </row>
    <row r="14" spans="1:22" ht="17" thickTop="1" x14ac:dyDescent="0.2">
      <c r="B14" s="7">
        <v>1</v>
      </c>
      <c r="C14" s="8">
        <v>1</v>
      </c>
      <c r="D14" s="8">
        <v>1</v>
      </c>
      <c r="E14" s="8">
        <v>2</v>
      </c>
      <c r="F14" s="17">
        <v>2</v>
      </c>
      <c r="M14" s="7">
        <f>IF(B14=1,((C25/4)+((C25/4)*E25)+((C25/4)*F25)+((C25/4)*G25)+((C25/4)*H25)), ((C26/4)+((C26/4)*E26)+((C26/4)*F26)+((C26/4)*G26)+((C26/4)*H26)))</f>
        <v>13.75</v>
      </c>
      <c r="N14" s="8">
        <f>IF(C14=1,((C25/4)+((C25/4)*E25)+((C25/4)*F25)+((C25/4)*G25)+((C25/4)*H25)), ((C26/4)+((C26/4)*E26)+((C26/4)*F26)+((C26/4)*G26)+((C26/4)*H26)))</f>
        <v>13.75</v>
      </c>
      <c r="O14" s="8">
        <f>IF(D14=1,((C25/4)+((C25/4)*E25)+((C25/4)*F25)+((C25/4)*G25)+((C25/4)*H25)), ((C26/4)+((C26/4)*E26)+((C26/4)*F26)+((C26/4)*G26)+((C26/4)*H26)))</f>
        <v>13.75</v>
      </c>
      <c r="P14" s="8">
        <f>IF(E14=1,((C25/4)+((C25/4)*E25)+((C25/4)*F25)+((C25/4)*G25)+((C25/4)*H25)), ((C26/4)+((C26/4)*E26)+((C26/4)*F26)+((C26/4)*G26)+((C26/4)*H26)))</f>
        <v>16.25</v>
      </c>
      <c r="Q14" s="17">
        <f>IF(F14=1,((C25/4)+((C25/4)*E25)+((C25/4)*F25)+((C25/4)*G25)+((C25/4)*H25)), ((C26/4)+((C26/4)*E26)+((C26/4)*F26)+((C26/4)*G26)+((C26/4)*H26)))</f>
        <v>16.25</v>
      </c>
    </row>
    <row r="15" spans="1:22" x14ac:dyDescent="0.2">
      <c r="B15" s="7">
        <v>1</v>
      </c>
      <c r="C15" s="8">
        <v>1</v>
      </c>
      <c r="D15" s="8">
        <v>1</v>
      </c>
      <c r="E15" s="8">
        <v>2</v>
      </c>
      <c r="F15" s="17">
        <v>2</v>
      </c>
      <c r="M15" s="7">
        <f>IF(B15=1,((C25/4)+((C25/4)*E25)+((C25/4)*F25)+((C25/4)*G25)+((C25/4)*H25)), ((C26/4)+((C26/4)*E26)+((C26/4)*F26)+((C26/4)*G26)+((C26/4)*H26)))</f>
        <v>13.75</v>
      </c>
      <c r="N15" s="8">
        <f>IF(C15=1,((C25/4)+((C25/4)*E25)+((C25/4)*F25)+((C25/4)*G25)+((C25/4)*H25)), ((C26/4)+((C26/4)*E26)+((C26/4)*F26)+((C26/4)*G26)+((C26/4)*H26)))</f>
        <v>13.75</v>
      </c>
      <c r="O15" s="8">
        <f>IF(D15=1,((C25/4)+((C25/4)*E25)+((C25/4)*F25)+((C25/4)*G25)+((C25/4)*H25)), ((C26/4)+((C26/4)*E26)+((C26/4)*F26)+((C26/4)*G26)+((C26/4)*H26)))</f>
        <v>13.75</v>
      </c>
      <c r="P15" s="8">
        <f>IF(E15=1,((C25/4)+((C25/4)*E25)+((C25/4)*F25)+((C25/4)*G25)+((C25/4)*H25)), ((C26/4)+((C26/4)*E26)+((C26/4)*F26)+((C26/4)*G26)+((C26/4)*H26)))</f>
        <v>16.25</v>
      </c>
      <c r="Q15" s="17">
        <f>IF(F15=1,((C25/4)+((C25/4)*E25)+((C25/4)*F25)+((C25/4)*G25)+((C25/4)*H25)), ((C26/4)+((C26/4)*E26)+((C26/4)*F26)+((C26/4)*G26)+((C26/4)*H26)))</f>
        <v>16.25</v>
      </c>
    </row>
    <row r="16" spans="1:22" x14ac:dyDescent="0.2">
      <c r="B16" s="7">
        <v>1</v>
      </c>
      <c r="C16" s="8">
        <v>1</v>
      </c>
      <c r="D16" s="8">
        <v>1</v>
      </c>
      <c r="E16" s="8">
        <v>2</v>
      </c>
      <c r="F16" s="17">
        <v>2</v>
      </c>
      <c r="M16" s="7">
        <f>IF(B16=1,((C25/4)+((C25/4)*E25)+((C25/4)*F25)+((C25/4)*G25)+((C25/4)*H25)), ((C26/4)+((C26/4)*E26)+((C26/4)*F26)+((C26/4)*G26)+((C26/4)*H26)))</f>
        <v>13.75</v>
      </c>
      <c r="N16" s="8">
        <f>IF(C16=1,((C25/4)+((C25/4)*E25)+((C25/4)*F25)+((C25/4)*G25)+((C25/4)*H25)), ((C26/4)+((C26/4)*E26)+((C26/4)*F26)+((C26/4)*G26)+((C26/4)*H26)))</f>
        <v>13.75</v>
      </c>
      <c r="O16" s="8">
        <f>IF(D16=1,((C25/4)+((C25/4)*E25)+((C25/4)*F25)+((C25/4)*G25)+((C25/4)*H25)), ((C26/4)+((C26/4)*E26)+((C26/4)*F26)+((C26/4)*G26)+((C26/4)*H26)))</f>
        <v>13.75</v>
      </c>
      <c r="P16" s="8">
        <f>IF(E16=1,((C25/4)+((C25/4)*E25)+((C25/4)*F25)+((C25/4)*G25)+((C25/4)*H25)), ((C26/4)+((C26/4)*E26)+((C26/4)*F26)+((C26/4)*G26)+((C26/4)*H26)))</f>
        <v>16.25</v>
      </c>
      <c r="Q16" s="17">
        <f>IF(F16=1,((C25/4)+((C25/4)*E25)+((C25/4)*F25)+((C25/4)*G25)+((C25/4)*H25)), ((C26/4)+((C26/4)*E26)+((C26/4)*F26)+((C26/4)*G26)+((C26/4)*H26)))</f>
        <v>16.25</v>
      </c>
    </row>
    <row r="17" spans="1:21" ht="17" thickBot="1" x14ac:dyDescent="0.25">
      <c r="B17" s="7">
        <v>1</v>
      </c>
      <c r="C17" s="8">
        <v>1</v>
      </c>
      <c r="D17" s="8">
        <v>1</v>
      </c>
      <c r="E17" s="8">
        <v>2</v>
      </c>
      <c r="F17" s="17">
        <v>2</v>
      </c>
      <c r="M17" s="7">
        <f>IF(B17=1,((C25/4)+((C25/4)*E25)+((C25/4)*F25)+((C25/4)*G25)+((C25/4)*H25)), ((C26/4)+((C26/4)*E26)+((C26/4)*F26)+((C26/4)*G26)+((C26/4)*H26)))</f>
        <v>13.75</v>
      </c>
      <c r="N17" s="8">
        <f>IF(C17=1,((C25/4)+((C25/4)*E25)+((C25/4)*F25)+((C25/4)*G25)+((C25/4)*H25)), ((C26/4)+((C26/4)*E26)+((C26/4)*F26)+((C26/4)*G26)+((C26/4)*H26)))</f>
        <v>13.75</v>
      </c>
      <c r="O17" s="8">
        <f>IF(D17=1,((C25/4)+((C25/4)*E25)+((C25/4)*F25)+((C25/4)*G25)+((C25/4)*H25)), ((C26/4)+((C26/4)*E26)+((C26/4)*F26)+((C26/4)*G26)+((C26/4)*H26)))</f>
        <v>13.75</v>
      </c>
      <c r="P17" s="8">
        <f>IF(E17=1,((C25/4)+((C25/4)*E25)+((C25/4)*F25)+((C25/4)*G25)+((C25/4)*H25)), ((C26/4)+((C26/4)*E26)+((C26/4)*F26)+((C26/4)*G26)+((C26/4)*H26)))</f>
        <v>16.25</v>
      </c>
      <c r="Q17" s="17">
        <f>IF(F17=1,((C25/4)+((C25/4)*E25)+((C25/4)*F25)+((C25/4)*G25)+((C25/4)*H25)), ((C26/4)+((C26/4)*E26)+((C26/4)*F26)+((C26/4)*G26)+((C26/4)*H26)))</f>
        <v>16.25</v>
      </c>
    </row>
    <row r="18" spans="1:21" x14ac:dyDescent="0.2">
      <c r="B18" s="7">
        <v>1</v>
      </c>
      <c r="C18" s="8">
        <v>1</v>
      </c>
      <c r="D18" s="8">
        <v>1</v>
      </c>
      <c r="E18" s="8">
        <v>2</v>
      </c>
      <c r="F18" s="17">
        <v>2</v>
      </c>
      <c r="M18" s="7">
        <f>IF(B18=1,((C25/4)+((C25/4)*E25)+((C25/4)*F25)+((C25/4)*G25)+((C25/4)*H25)), ((C26/4)+((C26/4)*E26)+((C26/4)*F26)+((C26/4)*G26)+((C26/4)*H26)))</f>
        <v>13.75</v>
      </c>
      <c r="N18" s="8">
        <f>IF(C18=1,((C25/4)+((C25/4)*E25)+((C25/4)*F25)+((C25/4)*G25)+((C25/4)*H25)), ((C26/4)+((C26/4)*E26)+((C26/4)*F26)+((C26/4)*G26)+((C26/4)*H26)))</f>
        <v>13.75</v>
      </c>
      <c r="O18" s="8">
        <f>IF(D18=1,((C25/4)+((C25/4)*E25)+((C25/4)*F25)+((C25/4)*G25)+((C25/4)*H25)), ((C26/4)+((C26/4)*E26)+((C26/4)*F26)+((C26/4)*G26)+((C26/4)*H26)))</f>
        <v>13.75</v>
      </c>
      <c r="P18" s="8">
        <f>IF(E18=1,((C25/4)+((C25/4)*E25)+((C25/4)*F25)+((C25/4)*G25)+((C25/4)*H25)), ((C26/4)+((C26/4)*E26)+((C26/4)*F26)+((C26/4)*G26)+((C26/4)*H26)))</f>
        <v>16.25</v>
      </c>
      <c r="Q18" s="17">
        <f>IF(F18=1,((C25/4)+((C25/4)*E25)+((C25/4)*F25)+((C25/4)*G25)+((C25/4)*H25)), ((C26/4)+((C26/4)*E26)+((C26/4)*F26)+((C26/4)*G26)+((C26/4)*H26)))</f>
        <v>16.25</v>
      </c>
      <c r="T18" s="192" t="s">
        <v>4</v>
      </c>
      <c r="U18" s="193"/>
    </row>
    <row r="19" spans="1:21" ht="17" thickBot="1" x14ac:dyDescent="0.25">
      <c r="B19" s="18">
        <v>1</v>
      </c>
      <c r="C19" s="19">
        <v>1</v>
      </c>
      <c r="D19" s="19">
        <v>1</v>
      </c>
      <c r="E19" s="19">
        <v>2</v>
      </c>
      <c r="F19" s="20">
        <v>2</v>
      </c>
      <c r="M19" s="18">
        <f>IF(B19=1,((C25/4)+((C25/4)*E25)+((C25/4)*F25)+((C25/4)*G25)+((C25/4)*H25)), ((C26/4)+((C26/4)*E26)+((C26/4)*F26)+((C26/4)*G26)+((C26/4)*H26)))</f>
        <v>13.75</v>
      </c>
      <c r="N19" s="19">
        <f>IF(C19=1,((C25/4)+((C25/4)*E25)+((C25/4)*F25)+((C25/4)*G25)+((C25/4)*H25)), ((C26/4)+((C26/4)*E26)+((C26/4)*F26)+((C26/4)*G26)+((C26/4)*H26)))</f>
        <v>13.75</v>
      </c>
      <c r="O19" s="19">
        <f>IF(D19=1,((C25/4)+((C25/4)*E25)+((C25/4)*F25)+((C25/4)*G25)+((C25/4)*H25)), ((C26/4)+((C26/4)*E26)+((C26/4)*F26)+((C26/4)*G26)+((C26/4)*H26)))</f>
        <v>13.75</v>
      </c>
      <c r="P19" s="19">
        <f>IF(E19=1,((C25/4)+((C25/4)*E25)+((C25/4)*F25)+((C25/4)*G25)+((C25/4)*H25)), ((C26/4)+((C26/4)*E26)+((C26/4)*F26)+((C26/4)*G26)+((C26/4)*H26)))</f>
        <v>16.25</v>
      </c>
      <c r="Q19" s="20">
        <f>IF(F19=1,((C25/4)+((C25/4)*E25)+((C25/4)*F25)+((C25/4)*G25)+((C25/4)*H25)), ((C26/4)+((C26/4)*E26)+((C26/4)*F26)+((C26/4)*G26)+((C26/4)*H26)))</f>
        <v>16.25</v>
      </c>
      <c r="T19" s="190">
        <f>(SUM(M5:Q19))+SUM(R5:R13)+SUM(S5:S12)+SUM(T5:T11)+SUM(U5:U10)+SUM(V5:V9)</f>
        <v>1607.5</v>
      </c>
      <c r="U19" s="191"/>
    </row>
    <row r="20" spans="1:21" ht="17" thickTop="1" x14ac:dyDescent="0.2">
      <c r="B20" s="21"/>
      <c r="C20" s="21"/>
      <c r="D20" s="21"/>
      <c r="E20" s="21"/>
      <c r="F20" s="21"/>
      <c r="M20" s="21"/>
      <c r="N20" s="21"/>
      <c r="O20" s="21"/>
      <c r="P20" s="21"/>
      <c r="Q20" s="21"/>
    </row>
    <row r="21" spans="1:21" ht="31" customHeight="1" x14ac:dyDescent="0.2">
      <c r="C21" s="194" t="s">
        <v>3</v>
      </c>
      <c r="D21" s="194"/>
      <c r="E21" s="194" t="s">
        <v>0</v>
      </c>
      <c r="F21" s="194" t="s">
        <v>5</v>
      </c>
      <c r="G21" s="194" t="s">
        <v>1</v>
      </c>
      <c r="H21" s="194" t="s">
        <v>2</v>
      </c>
      <c r="I21" s="194"/>
      <c r="J21" s="194"/>
      <c r="K21" s="194"/>
    </row>
    <row r="22" spans="1:21" ht="31" customHeight="1" x14ac:dyDescent="0.2">
      <c r="C22" s="194"/>
      <c r="D22" s="194"/>
      <c r="E22" s="194"/>
      <c r="F22" s="194"/>
      <c r="G22" s="194"/>
      <c r="H22" s="194"/>
      <c r="I22" s="194"/>
      <c r="J22" s="194"/>
      <c r="K22" s="194"/>
    </row>
    <row r="23" spans="1:21" ht="31" customHeight="1" x14ac:dyDescent="0.2">
      <c r="C23" s="194"/>
      <c r="D23" s="194"/>
      <c r="E23" s="194"/>
      <c r="F23" s="194"/>
      <c r="G23" s="194"/>
      <c r="H23" s="194"/>
      <c r="I23" s="194"/>
      <c r="J23" s="194"/>
      <c r="K23" s="194"/>
    </row>
    <row r="24" spans="1:21" ht="31" customHeight="1" x14ac:dyDescent="0.2">
      <c r="C24" s="194"/>
      <c r="D24" s="194"/>
      <c r="E24" s="194"/>
      <c r="F24" s="194"/>
      <c r="G24" s="194"/>
      <c r="H24" s="194"/>
      <c r="I24" s="194"/>
      <c r="J24" s="194"/>
      <c r="K24" s="194"/>
    </row>
    <row r="25" spans="1:21" x14ac:dyDescent="0.2">
      <c r="A25" t="s">
        <v>12</v>
      </c>
      <c r="B25" s="1">
        <v>1</v>
      </c>
      <c r="C25" s="195">
        <v>55</v>
      </c>
      <c r="D25" s="195"/>
      <c r="E25" s="3"/>
      <c r="F25" s="3"/>
      <c r="G25" s="3"/>
      <c r="H25" s="3"/>
      <c r="I25" s="3"/>
      <c r="J25" s="3"/>
      <c r="K25" s="3"/>
    </row>
    <row r="26" spans="1:21" x14ac:dyDescent="0.2">
      <c r="A26" t="s">
        <v>12</v>
      </c>
      <c r="B26" s="1">
        <v>2</v>
      </c>
      <c r="C26" s="195">
        <v>65</v>
      </c>
      <c r="D26" s="195"/>
      <c r="E26" s="3"/>
      <c r="F26" s="3"/>
      <c r="G26" s="3"/>
      <c r="H26" s="3"/>
      <c r="I26" s="3"/>
      <c r="J26" s="3"/>
      <c r="K26" s="3"/>
    </row>
  </sheetData>
  <mergeCells count="14">
    <mergeCell ref="C25:D25"/>
    <mergeCell ref="C26:D26"/>
    <mergeCell ref="C21:D24"/>
    <mergeCell ref="B3:K3"/>
    <mergeCell ref="E21:E24"/>
    <mergeCell ref="F21:F24"/>
    <mergeCell ref="G21:G24"/>
    <mergeCell ref="H21:H24"/>
    <mergeCell ref="I21:I24"/>
    <mergeCell ref="B1:V1"/>
    <mergeCell ref="T19:U19"/>
    <mergeCell ref="T18:U18"/>
    <mergeCell ref="J21:J24"/>
    <mergeCell ref="K21:K24"/>
  </mergeCells>
  <phoneticPr fontId="2" type="noConversion"/>
  <conditionalFormatting sqref="B5:K19">
    <cfRule type="colorScale" priority="2">
      <colorScale>
        <cfvo type="num" val="1"/>
        <cfvo type="num" val="2"/>
        <color theme="5" tint="0.59999389629810485"/>
        <color theme="9" tint="0.59999389629810485"/>
      </colorScale>
    </cfRule>
    <cfRule type="containsText" dxfId="218" priority="3" operator="containsText" text="1">
      <formula>NOT(ISERROR(SEARCH("1",B5)))</formula>
    </cfRule>
  </conditionalFormatting>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zoomScale="101" workbookViewId="0">
      <selection activeCell="A28" sqref="A28:I29"/>
    </sheetView>
  </sheetViews>
  <sheetFormatPr baseColWidth="10" defaultRowHeight="16" x14ac:dyDescent="0.2"/>
  <cols>
    <col min="1" max="30" width="6" customWidth="1"/>
    <col min="31" max="31" width="4.83203125" customWidth="1"/>
  </cols>
  <sheetData>
    <row r="1" spans="1:31" ht="17" thickBot="1" x14ac:dyDescent="0.25">
      <c r="A1" s="76" t="s">
        <v>23</v>
      </c>
    </row>
    <row r="2" spans="1:31" ht="17" thickBot="1" x14ac:dyDescent="0.25">
      <c r="A2">
        <v>35</v>
      </c>
      <c r="B2" s="198" t="s">
        <v>8</v>
      </c>
      <c r="C2" s="198"/>
      <c r="D2" s="199"/>
      <c r="E2" s="74">
        <f>A2/142</f>
        <v>0.24647887323943662</v>
      </c>
      <c r="F2" s="73" t="s">
        <v>9</v>
      </c>
      <c r="G2" s="75">
        <f>1/E2</f>
        <v>4.0571428571428569</v>
      </c>
      <c r="H2" s="73"/>
      <c r="I2" s="73" t="s">
        <v>11</v>
      </c>
      <c r="J2" s="73"/>
      <c r="K2" s="73"/>
      <c r="L2" s="2"/>
      <c r="M2" s="2"/>
      <c r="N2" s="2"/>
      <c r="O2" s="2"/>
      <c r="P2" s="2"/>
      <c r="Q2" s="2"/>
      <c r="R2" s="2"/>
      <c r="S2" s="2"/>
      <c r="T2" s="2"/>
      <c r="U2" s="2"/>
      <c r="V2" s="2"/>
    </row>
    <row r="3" spans="1:31" ht="17" thickBot="1" x14ac:dyDescent="0.25">
      <c r="L3" s="2"/>
      <c r="M3" s="2"/>
      <c r="N3" s="2"/>
      <c r="O3" s="2"/>
      <c r="P3" s="2"/>
      <c r="Q3" s="2"/>
      <c r="R3" s="2"/>
      <c r="S3" s="2"/>
      <c r="T3" s="2"/>
      <c r="U3" s="2"/>
      <c r="V3" s="2"/>
      <c r="W3" s="140"/>
    </row>
    <row r="4" spans="1:31" ht="18" customHeight="1" thickTop="1" x14ac:dyDescent="0.2">
      <c r="B4" s="90"/>
      <c r="C4" s="80">
        <v>1</v>
      </c>
      <c r="D4" s="132">
        <v>1</v>
      </c>
      <c r="E4" s="132">
        <v>1</v>
      </c>
      <c r="F4" s="132">
        <v>1</v>
      </c>
      <c r="G4" s="86">
        <v>1</v>
      </c>
      <c r="H4" s="94"/>
      <c r="I4" s="21"/>
      <c r="J4" s="21"/>
      <c r="K4" s="21"/>
      <c r="L4" s="21"/>
      <c r="M4" s="21"/>
      <c r="N4" s="21"/>
      <c r="O4" s="2"/>
      <c r="P4" s="2"/>
      <c r="Q4" s="2"/>
      <c r="R4" s="21"/>
      <c r="S4" s="62">
        <f>IF(C4=1,(E28/G2)+((C28*0.05)*(F28))+((C28*0.05)*(G28))+((C28*0.05)*(H28))+((C28*0.05)*(I28)),(E29/G2)+((C29*0.05)*(F29))+((C29*0.05)*(G29))+((C29*0.05)*(H29))+((C29*0.05)*(I29)))</f>
        <v>10.845070422535212</v>
      </c>
      <c r="T4" s="63">
        <f>IF(D4=1,(E28/G2)+((C28*0.05)*(F28))+((C28*0.05)*(G28))+((C28*0.05)*(H28))+((C28*0.05)*(I28)),(E29/G2)+((C29*0.05)*(F29))+((C29*0.05)*(G29))+((C29*0.05)*(H29))+((C29*0.05)*(I29)))</f>
        <v>10.845070422535212</v>
      </c>
      <c r="U4" s="63">
        <f>IF(E4=1,(E28/G2)+((C28*0.05)*(F28))+((C28*0.05)*(G28))+((C28*0.05)*(H28))+((C28*0.05)*(I28)),(E29/G2)+((C29*0.05)*(F29))+((C29*0.05)*(G29))+((C29*0.05)*(H29))+((C29*0.05)*(I29)))</f>
        <v>10.845070422535212</v>
      </c>
      <c r="V4" s="63">
        <f>IF(F4=1,(E28/G2)+((C28*0.05)*(F28))+((C28*0.05)*(G28))+((C28*0.05)*(H28))+((C28*0.05)*(I28)),(E29/G2)+((C29*0.05)*(F29))+((C29*0.05)*(G29))+((C29*0.05)*(H29))+((C29*0.05)*(I29)))</f>
        <v>10.845070422535212</v>
      </c>
      <c r="W4" s="83">
        <f>IF(G4=1,(E28/G2)+((C28*0.05)*(F28))+((C28*0.05)*(G28))+((C28*0.05)*(H28))+((C28*0.05)*(I28)),(E29/G2)+((C29*0.05)*(F29))+((C29*0.05)*(G29))+((C29*0.05)*(H29))+((C29*0.05)*(I29)))</f>
        <v>10.845070422535212</v>
      </c>
      <c r="X4" s="94"/>
      <c r="Y4" s="21"/>
      <c r="Z4" s="21"/>
      <c r="AA4" s="21"/>
      <c r="AB4" s="21"/>
      <c r="AC4" s="21"/>
      <c r="AD4" s="21"/>
      <c r="AE4" s="2"/>
    </row>
    <row r="5" spans="1:31" ht="18" customHeight="1" x14ac:dyDescent="0.2">
      <c r="B5" s="90"/>
      <c r="C5" s="52">
        <v>1</v>
      </c>
      <c r="D5" s="8">
        <v>1</v>
      </c>
      <c r="E5" s="8">
        <v>1</v>
      </c>
      <c r="F5" s="8">
        <v>1</v>
      </c>
      <c r="G5" s="42">
        <v>1</v>
      </c>
      <c r="H5" s="94"/>
      <c r="I5" s="21"/>
      <c r="J5" s="21"/>
      <c r="K5" s="21"/>
      <c r="L5" s="21"/>
      <c r="M5" s="21"/>
      <c r="N5" s="21"/>
      <c r="O5" s="26"/>
      <c r="R5" s="21"/>
      <c r="S5" s="27">
        <f>IF(C5=1,(E28/G2)+((C28*0.05)*(F28))+((C28*0.05)*(G28))+((C28*0.05)*(H28))+((C28*0.05)*(I28)),(E29/G2)+((C29*0.05)*(F29))+((C29*0.05)*(G29))+((C29*0.05)*(H29))+((C29*0.05)*(I29)))</f>
        <v>10.845070422535212</v>
      </c>
      <c r="T5" s="54">
        <f>IF(D5=1,(E28/G2)+((C28*0.05)*(F28))+((C28*0.05)*(G28))+((C28*0.05)*(H28))+((C28*0.05)*(I28)),(E29/G2)+((C29*0.05)*(F29))+((C29*0.05)*(G29))+((C29*0.05)*(H29))+((C29*0.05)*(I29)))</f>
        <v>10.845070422535212</v>
      </c>
      <c r="U5" s="54">
        <f>IF(E5=1,(E28/G2)+((C28*0.05)*(F28))+((C28*0.05)*(G28))+((C28*0.05)*(H28))+((C28*0.05)*(I28)),(E29/G2)+((C29*0.05)*(F29))+((C29*0.05)*(G29))+((C29*0.05)*(H29))+((C29*0.05)*(I29)))</f>
        <v>10.845070422535212</v>
      </c>
      <c r="V5" s="54">
        <f>IF(F5=1,(E28/G2)+((C28*0.05)*(F28))+((C28*0.05)*(G28))+((C28*0.05)*(H28))+((C28*0.05)*(I28)),(E29/G2)+((C29*0.05)*(F29))+((C29*0.05)*(G29))+((C29*0.05)*(H29))+((C29*0.05)*(I29)))</f>
        <v>10.845070422535212</v>
      </c>
      <c r="W5" s="61">
        <f>IF(G5=1,(E28/G2)+((C28*0.05)*(F28))+((C28*0.05)*(G28))+((C28*0.05)*(H28))+((C28*0.05)*(I28)),(E29/G2)+((C29*0.05)*(F29))+((C29*0.05)*(G29))+((C29*0.05)*(H29))+((C29*0.05)*(I29)))</f>
        <v>10.845070422535212</v>
      </c>
      <c r="X5" s="94"/>
      <c r="Y5" s="21"/>
      <c r="Z5" s="21"/>
      <c r="AA5" s="21"/>
      <c r="AB5" s="21"/>
      <c r="AC5" s="26"/>
      <c r="AD5" s="26"/>
      <c r="AE5" s="26"/>
    </row>
    <row r="6" spans="1:31" ht="18" customHeight="1" x14ac:dyDescent="0.2">
      <c r="B6" s="90"/>
      <c r="C6" s="41">
        <v>2</v>
      </c>
      <c r="D6" s="8">
        <v>1</v>
      </c>
      <c r="E6" s="8">
        <v>1</v>
      </c>
      <c r="F6" s="8">
        <v>1</v>
      </c>
      <c r="G6" s="42">
        <v>1</v>
      </c>
      <c r="H6" s="94"/>
      <c r="I6" s="21"/>
      <c r="J6" s="21"/>
      <c r="K6" s="21"/>
      <c r="L6" s="21"/>
      <c r="M6" s="21"/>
      <c r="N6" s="21"/>
      <c r="O6" s="25"/>
      <c r="R6" s="21"/>
      <c r="S6" s="7">
        <f>IF(C6=1,(E28/G2)+((C28*0.05)*(F28))+((C28*0.05)*(G28))+((C28*0.05)*(H28))+((C28*0.05)*(I28)),(E29/G2)+((C29*0.05)*(F29))+((C29*0.05)*(G29))+((C29*0.05)*(H29))+((C29*0.05)*(I29)))</f>
        <v>12.816901408450704</v>
      </c>
      <c r="T6" s="8">
        <f>IF(D6=1,(E28/G2)+((C28*0.05)*(F28))+((C28*0.05)*(G28))+((C28*0.05)*(H28))+((C28*0.05)*(I28)),(E29/G2)+((C29*0.05)*(F29))+((C29*0.05)*(G29))+((C29*0.05)*(H29))+((C29*0.05)*(I29)))</f>
        <v>10.845070422535212</v>
      </c>
      <c r="U6" s="8">
        <f>IF(E6=1,(E28/G2)+((C28*0.05)*(F28))+((C28*0.05)*(G28))+((C28*0.05)*(H28))+((C28*0.05)*(I28)),(E29/G2)+((C29*0.05)*(F29))+((C29*0.05)*(G29))+((C29*0.05)*(H29))+((C29*0.05)*(I29)))</f>
        <v>10.845070422535212</v>
      </c>
      <c r="V6" s="8">
        <f>IF(F6=1,(E28/G2)+((C28*0.05)*(F28))+((C28*0.05)*(G28))+((C28*0.05)*(H28))+((C28*0.05)*(I28)),(E29/G2)+((C29*0.05)*(F29))+((C29*0.05)*(G29))+((C29*0.05)*(H29))+((C29*0.05)*(I29)))</f>
        <v>10.845070422535212</v>
      </c>
      <c r="W6" s="42">
        <f>IF(G6=1,(E28/G2)+((C28*0.05)*(F28))+((C28*0.05)*(G28))+((C28*0.05)*(H28))+((C28*0.05)*(I28)),(E29/G2)+((C29*0.05)*(F29))+((C29*0.05)*(G29))+((C29*0.05)*(H29))+((C29*0.05)*(I29)))</f>
        <v>10.845070422535212</v>
      </c>
      <c r="X6" s="94"/>
      <c r="Y6" s="21"/>
      <c r="Z6" s="21"/>
      <c r="AA6" s="21"/>
      <c r="AB6" s="21"/>
      <c r="AC6" s="21"/>
      <c r="AD6" s="26"/>
      <c r="AE6" s="25"/>
    </row>
    <row r="7" spans="1:31" ht="18" customHeight="1" x14ac:dyDescent="0.2">
      <c r="B7" s="90"/>
      <c r="C7" s="41">
        <v>2</v>
      </c>
      <c r="D7" s="8">
        <v>1</v>
      </c>
      <c r="E7" s="8">
        <v>1</v>
      </c>
      <c r="F7" s="8">
        <v>1</v>
      </c>
      <c r="G7" s="42">
        <v>1</v>
      </c>
      <c r="H7" s="94"/>
      <c r="I7" s="21"/>
      <c r="J7" s="21"/>
      <c r="K7" s="21"/>
      <c r="L7" s="21"/>
      <c r="M7" s="21"/>
      <c r="N7" s="25"/>
      <c r="O7" s="25"/>
      <c r="R7" s="26"/>
      <c r="S7" s="7">
        <f>IF(C7=1,(E28/G2)+((C28*0.05)*(F28))+((C28*0.05)*(G28))+((C28*0.05)*(H28))+((C28*0.05)*(I28)),(E29/G2)+((C29*0.05)*(F29))+((C29*0.05)*(G29))+((C29*0.05)*(H29))+((C29*0.05)*(I29)))</f>
        <v>12.816901408450704</v>
      </c>
      <c r="T7" s="8">
        <f>IF(D7=1,(E28/G2)+((C28*0.05)*(F28))+((C28*0.05)*(G28))+((C28*0.05)*(H28))+((C28*0.05)*(I28)),(E29/G2)+((C29*0.05)*(F29))+((C29*0.05)*(G29))+((C29*0.05)*(H29))+((C29*0.05)*(I29)))</f>
        <v>10.845070422535212</v>
      </c>
      <c r="U7" s="8">
        <f>IF(E7=1,(E28/G2)+((C28*0.05)*(F28))+((C28*0.05)*(G28))+((C28*0.05)*(H28))+((C28*0.05)*(I28)),(E29/G2)+((C29*0.05)*(F29))+((C29*0.05)*(G29))+((C29*0.05)*(H29))+((C29*0.05)*(I29)))</f>
        <v>10.845070422535212</v>
      </c>
      <c r="V7" s="8">
        <f>IF(F7=1,(E28/G2)+((C28*0.05)*(F28))+((C28*0.05)*(G28))+((C28*0.05)*(H28))+((C28*0.05)*(I28)),(E29/G2)+((C29*0.05)*(F29))+((C29*0.05)*(G29))+((C29*0.05)*(H29))+((C29*0.05)*(I29)))</f>
        <v>10.845070422535212</v>
      </c>
      <c r="W7" s="42">
        <f>IF(G7=1,(E28/G2)+((C28*0.05)*(F28))+((C28*0.05)*(G28))+((C28*0.05)*(H28))+((C28*0.05)*(I28)),(E29/G2)+((C29*0.05)*(F29))+((C29*0.05)*(G29))+((C29*0.05)*(H29))+((C29*0.05)*(I29)))</f>
        <v>10.845070422535212</v>
      </c>
      <c r="X7" s="94"/>
      <c r="Y7" s="21"/>
      <c r="Z7" s="21"/>
      <c r="AA7" s="21"/>
      <c r="AB7" s="21"/>
      <c r="AC7" s="21"/>
      <c r="AD7" s="25"/>
      <c r="AE7" s="25"/>
    </row>
    <row r="8" spans="1:31" ht="18" customHeight="1" x14ac:dyDescent="0.2">
      <c r="B8" s="90"/>
      <c r="C8" s="109">
        <v>2</v>
      </c>
      <c r="D8" s="8">
        <v>1</v>
      </c>
      <c r="E8" s="8">
        <v>1</v>
      </c>
      <c r="F8" s="8">
        <v>1</v>
      </c>
      <c r="G8" s="42">
        <v>1</v>
      </c>
      <c r="H8" s="94"/>
      <c r="I8" s="21"/>
      <c r="J8" s="21"/>
      <c r="K8" s="21"/>
      <c r="L8" s="21"/>
      <c r="M8" s="21"/>
      <c r="N8" s="25"/>
      <c r="O8" s="25"/>
      <c r="R8" s="26"/>
      <c r="S8" s="109">
        <f>IF(C8=1,(E28/G2)+((C28*0.05)*(F28))+((C28*0.05)*(G28))+((C28*0.05)*(H28))+((C28*0.05)*(I28)),(E29/G2)+((C29*0.05)*(F29))+((C29*0.05)*(G29))+((C29*0.05)*(H29))+((C29*0.05)*(I29)))</f>
        <v>12.816901408450704</v>
      </c>
      <c r="T8" s="8">
        <f>IF(D8=1,(E28/G2)+((C28*0.05)*(F28))+((C28*0.05)*(G28))+((C28*0.05)*(H28))+((C28*0.05)*(I28)),(E29/G2)+((C29*0.05)*(F29))+((C29*0.05)*(G29))+((C29*0.05)*(H29))+((C29*0.05)*(I29)))</f>
        <v>10.845070422535212</v>
      </c>
      <c r="U8" s="8">
        <f>IF(E8=1,(E28/G2)+((C28*0.05)*(F28))+((C28*0.05)*(G28))+((C28*0.05)*(H28))+((C28*0.05)*(I28)),(E29/G2)+((C29*0.05)*(F29))+((C29*0.05)*(G29))+((C29*0.05)*(H29))+((C29*0.05)*(I29)))</f>
        <v>10.845070422535212</v>
      </c>
      <c r="V8" s="8">
        <f>IF(F8=1,(E28/G2)+((C28*0.05)*(F28))+((C28*0.05)*(G28))+((C28*0.05)*(H28))+((C28*0.05)*(I28)),(E29/G2)+((C29*0.05)*(F29))+((C29*0.05)*(G29))+((C29*0.05)*(H29))+((C29*0.05)*(I29)))</f>
        <v>10.845070422535212</v>
      </c>
      <c r="W8" s="42">
        <f>IF(G8=1,(E28/G2)+((C28*0.05)*(F28))+((C28*0.05)*(G28))+((C28*0.05)*(H28))+((C28*0.05)*(I28)),(E29/G2)+((C29*0.05)*(F29))+((C29*0.05)*(G29))+((C29*0.05)*(H29))+((C29*0.05)*(I29)))</f>
        <v>10.845070422535212</v>
      </c>
      <c r="X8" s="94"/>
      <c r="Y8" s="21"/>
      <c r="Z8" s="21"/>
      <c r="AA8" s="21"/>
      <c r="AB8" s="21"/>
      <c r="AC8" s="21"/>
      <c r="AD8" s="25"/>
      <c r="AE8" s="25"/>
    </row>
    <row r="9" spans="1:31" ht="18" customHeight="1" x14ac:dyDescent="0.2">
      <c r="B9" s="90"/>
      <c r="C9" s="134">
        <v>1</v>
      </c>
      <c r="D9" s="8">
        <v>1</v>
      </c>
      <c r="E9" s="8">
        <v>1</v>
      </c>
      <c r="F9" s="8">
        <v>1</v>
      </c>
      <c r="G9" s="42">
        <v>1</v>
      </c>
      <c r="H9" s="94"/>
      <c r="I9" s="21"/>
      <c r="J9" s="21"/>
      <c r="K9" s="21"/>
      <c r="L9" s="21"/>
      <c r="M9" s="21"/>
      <c r="N9" s="25"/>
      <c r="O9" s="25"/>
      <c r="R9" s="26"/>
      <c r="S9" s="113">
        <f>IF(C9=1,(E28/G2)+((C28*0.05)*(F28))+((C28*0.05)*(G28))+((C28*0.05)*(H28))+((C28*0.05)*(I28)),(E29/G2)+((C29*0.05)*(F29))+((C29*0.05)*(G29))+((C29*0.05)*(H29))+((C29*0.05)*(I29)))</f>
        <v>10.845070422535212</v>
      </c>
      <c r="T9" s="96">
        <f>IF(D9=1,(E28/G2)+((C28*0.05)*(F28))+((C28*0.05)*(G28))+((C28*0.05)*(H28))+((C28*0.05)*(I28)),(E29/G2)+((C29*0.05)*(F29))+((C29*0.05)*(G29))+((C29*0.05)*(H29))+((C29*0.05)*(I29)))</f>
        <v>10.845070422535212</v>
      </c>
      <c r="U9" s="11">
        <f>IF(E9=1,(E28/G2)+((C28*0.05)*(F28))+((C28*0.05)*(G28))+((C28*0.05)*(H28))+((C28*0.05)*(I28)),(E29/G2)+((C29*0.05)*(F29))+((C29*0.05)*(G29))+((C29*0.05)*(H29))+((C29*0.05)*(I29)))</f>
        <v>10.845070422535212</v>
      </c>
      <c r="V9" s="11">
        <f>IF(F9=1,(E28/G2)+((C28*0.05)*(F28))+((C28*0.05)*(G28))+((C28*0.05)*(H28))+((C28*0.05)*(I28)),(E29/G2)+((C29*0.05)*(F29))+((C29*0.05)*(G29))+((C29*0.05)*(H29))+((C29*0.05)*(I29)))</f>
        <v>10.845070422535212</v>
      </c>
      <c r="W9" s="68">
        <f>IF(G9=1,(E28/G2)+((C28*0.05)*(F28))+((C28*0.05)*(G28))+((C28*0.05)*(H28))+((C28*0.05)*(I28)),(E29/G2)+((C29*0.05)*(F29))+((C29*0.05)*(G29))+((C29*0.05)*(H29))+((C29*0.05)*(I29)))</f>
        <v>10.845070422535212</v>
      </c>
      <c r="X9" s="94"/>
      <c r="Y9" s="21"/>
      <c r="Z9" s="21"/>
      <c r="AA9" s="21"/>
      <c r="AB9" s="21"/>
      <c r="AC9" s="21"/>
      <c r="AD9" s="25"/>
      <c r="AE9" s="25"/>
    </row>
    <row r="10" spans="1:31" ht="18" customHeight="1" x14ac:dyDescent="0.2">
      <c r="B10" s="90"/>
      <c r="C10" s="52">
        <v>1</v>
      </c>
      <c r="D10" s="8">
        <v>1</v>
      </c>
      <c r="E10" s="8">
        <v>1</v>
      </c>
      <c r="F10" s="8">
        <v>1</v>
      </c>
      <c r="G10" s="42">
        <v>1</v>
      </c>
      <c r="H10" s="94"/>
      <c r="I10" s="21"/>
      <c r="J10" s="21"/>
      <c r="K10" s="21"/>
      <c r="L10" s="21"/>
      <c r="M10" s="25"/>
      <c r="N10" s="25"/>
      <c r="O10" s="25"/>
      <c r="R10" s="26"/>
      <c r="S10" s="113">
        <f>IF(C10=1,(E28/G2)+((C28*0.05)*(F28))+((C28*0.05)*(G28))+((C28*0.05)*(H28))+((C28*0.05)*(I28)),(E29/G2)+((C29*0.05)*(F29))+((C29*0.05)*(G29))+((C29*0.05)*(H29))+((C29*0.05)*(I29)))</f>
        <v>10.845070422535212</v>
      </c>
      <c r="T10" s="38">
        <f>IF(D10=1,(E28/G2)+((C28*0.05)*(F28))+((C28*0.05)*(G28))+((C28*0.05)*(H28))+((C28*0.05)*(I28)),(E29/G2)+((C29*0.05)*(F29))+((C29*0.05)*(G29))+((C29*0.05)*(H29))+((C29*0.05)*(I29)))</f>
        <v>10.845070422535212</v>
      </c>
      <c r="U10" s="38">
        <f>IF(E10=1,(E28/G2)+((C28*0.05)*(F28))+((C28*0.05)*(G28))+((C28*0.05)*(H28))+((C28*0.05)*(I28)),(E29/G2)+((C29*0.05)*(F29))+((C29*0.05)*(G29))+((C29*0.05)*(H29))+((C29*0.05)*(I29)))</f>
        <v>10.845070422535212</v>
      </c>
      <c r="V10" s="31">
        <f>IF(F10=1,(E28/G2)+((C28*0.05)*(F28))+((C28*0.05)*(G28))+((C28*0.05)*(H28))+((C28*0.05)*(I28)),(E29/G2)+((C29*0.05)*(F29))+((C29*0.05)*(G29))+((C29*0.05)*(H29))+((C29*0.05)*(I29)))</f>
        <v>10.845070422535212</v>
      </c>
      <c r="W10" s="42">
        <f>IF(G10=1,(E28/G2)+((C28*0.05)*(F28))+((C28*0.05)*(G28))+((C28*0.05)*(H28))+((C28*0.05)*(I28)),(E29/G2)+((C29*0.05)*(F29))+((C29*0.05)*(G29))+((C29*0.05)*(H29))+((C29*0.05)*(I29)))</f>
        <v>10.845070422535212</v>
      </c>
      <c r="X10" s="94"/>
      <c r="Y10" s="21"/>
      <c r="Z10" s="21"/>
      <c r="AA10" s="21"/>
      <c r="AB10" s="21"/>
      <c r="AC10" s="25"/>
      <c r="AD10" s="25"/>
      <c r="AE10" s="25"/>
    </row>
    <row r="11" spans="1:31" ht="18" customHeight="1" thickBot="1" x14ac:dyDescent="0.25">
      <c r="B11" s="90"/>
      <c r="C11" s="41">
        <v>1</v>
      </c>
      <c r="D11" s="8">
        <v>1</v>
      </c>
      <c r="E11" s="8">
        <v>1</v>
      </c>
      <c r="F11" s="8">
        <v>1</v>
      </c>
      <c r="G11" s="42">
        <v>2</v>
      </c>
      <c r="H11" s="141"/>
      <c r="I11" s="112"/>
      <c r="J11" s="21"/>
      <c r="K11" s="21"/>
      <c r="L11" s="21"/>
      <c r="M11" s="25"/>
      <c r="N11" s="25"/>
      <c r="O11" s="26"/>
      <c r="R11" s="26"/>
      <c r="S11" s="113">
        <f>IF(C11=1,(E28/G2)+((C28*0.05)*(F28))+((C28*0.05)*(G28))+((C28*0.05)*(H28))+((C28*0.05)*(I28)),(E29/G2)+((C29*0.05)*(F29))+((C29*0.05)*(G29))+((C29*0.05)*(H29))+((C29*0.05)*(I29)))</f>
        <v>10.845070422535212</v>
      </c>
      <c r="T11" s="38">
        <f>IF(D11=1,(E28/G2)+((C28*0.05)*(F28))+((C28*0.05)*(G28))+((C28*0.05)*(H28))+((C28*0.05)*(I28)),(E29/G2)+((C29*0.05)*(F29))+((C29*0.05)*(G29))+((C29*0.05)*(H29))+((C29*0.05)*(I29)))</f>
        <v>10.845070422535212</v>
      </c>
      <c r="U11" s="111">
        <f>IF(E11=1,(E28/G2)+((C28*0.05)*(F28))+((C28*0.05)*(G28))+((C28*0.05)*(H28))+((C28*0.05)*(I28)),(E29/G2)+((C29*0.05)*(F29))+((C29*0.05)*(G29))+((C29*0.05)*(H29))+((C29*0.05)*(I29)))</f>
        <v>10.845070422535212</v>
      </c>
      <c r="V11" s="96">
        <f>IF(F11=1,(E28/G2)+((C28*0.05)*(F28))+((C28*0.05)*(G28))+((C28*0.05)*(H28))+((C28*0.05)*(I28)),(E29/G2)+((C29*0.05)*(F29))+((C29*0.05)*(G29))+((C29*0.05)*(H29))+((C29*0.05)*(I29)))</f>
        <v>10.845070422535212</v>
      </c>
      <c r="W11" s="68">
        <f>IF(G11=1,(E28/G2)+((C28*0.05)*(F28))+((C28*0.05)*(G28))+((C28*0.05)*(H28))+((C28*0.05)*(I28)),(E29/G2)+((C29*0.05)*(F29))+((C29*0.05)*(G29))+((C29*0.05)*(H29))+((C29*0.05)*(I29)))</f>
        <v>12.816901408450704</v>
      </c>
      <c r="X11" s="141"/>
      <c r="Y11" s="112"/>
      <c r="Z11" s="21"/>
      <c r="AA11" s="21"/>
      <c r="AB11" s="21"/>
      <c r="AC11" s="25"/>
      <c r="AD11" s="25"/>
      <c r="AE11" s="26"/>
    </row>
    <row r="12" spans="1:31" ht="18" customHeight="1" thickTop="1" thickBot="1" x14ac:dyDescent="0.25">
      <c r="B12" s="90"/>
      <c r="C12" s="41">
        <v>1</v>
      </c>
      <c r="D12" s="8">
        <v>1</v>
      </c>
      <c r="E12" s="8">
        <v>1</v>
      </c>
      <c r="F12" s="8">
        <v>1</v>
      </c>
      <c r="G12" s="8">
        <v>2</v>
      </c>
      <c r="H12" s="45">
        <v>1</v>
      </c>
      <c r="I12" s="92">
        <v>1</v>
      </c>
      <c r="J12" s="141"/>
      <c r="K12" s="21"/>
      <c r="L12" s="21"/>
      <c r="M12" s="25"/>
      <c r="N12" s="25"/>
      <c r="O12" s="26"/>
      <c r="R12" s="145"/>
      <c r="S12" s="144">
        <f>IF(C12=1,(E28/G2)+((C28*0.05)*(F28))+((C28*0.05)*(G28))+((C28*0.05)*(H28))+((C28*0.05)*(I28)),(E29/G2)+((C29*0.05)*(F29))+((C29*0.05)*(G29))+((C29*0.05)*(H29))+((C29*0.05)*(I29)))</f>
        <v>10.845070422535212</v>
      </c>
      <c r="T12" s="111">
        <f>IF(D12=1,(E28/G2)+((C28*0.05)*(F28))+((C28*0.05)*(G28))+((C28*0.05)*(H28))+((C28*0.05)*(I28)),(E29/G2)+((C29*0.05)*(F29))+((C29*0.05)*(G29))+((C29*0.05)*(H29))+((C29*0.05)*(I29)))</f>
        <v>10.845070422535212</v>
      </c>
      <c r="U12" s="111">
        <f>IF(E12=1,(E28/G2)+((C28*0.05)*(F28))+((C28*0.05)*(G28))+((C28*0.05)*(H28))+((C28*0.05)*(I28)),(E29/G2)+((C29*0.05)*(F29))+((C29*0.05)*(G29))+((C29*0.05)*(H29))+((C29*0.05)*(I29)))</f>
        <v>10.845070422535212</v>
      </c>
      <c r="V12" s="111">
        <f>IF(F12=1,(E28/G2)+((C28*0.05)*(F28))+((C28*0.05)*(G28))+((C28*0.05)*(H28))+((C28*0.05)*(I28)),(E29/G2)+((C29*0.05)*(F29))+((C29*0.05)*(G29))+((C29*0.05)*(H29))+((C29*0.05)*(I29)))</f>
        <v>10.845070422535212</v>
      </c>
      <c r="W12" s="38">
        <f>IF(G12=1,(E28/G2)+((C28*0.05)*(F28))+((C28*0.05)*(G28))+((C28*0.05)*(H28))+((C28*0.05)*(I28)),(E29/G2)+((C29*0.05)*(F29))+((C29*0.05)*(G29))+((C29*0.05)*(H29))+((C29*0.05)*(I29)))</f>
        <v>12.816901408450704</v>
      </c>
      <c r="X12" s="51">
        <f>IF(H12=1,(E28/G2)+((C28*0.05)*(F28))+((C28*0.05)*(G28))+((C28*0.05)*(H28))+((C28*0.05)*(I28)),(E29/G2)+((C29*0.05)*(F29))+((C29*0.05)*(G29))+((C29*0.05)*(H29))+((C29*0.05)*(I29)))</f>
        <v>10.845070422535212</v>
      </c>
      <c r="Y12" s="157">
        <f>IF(I12=1,(E28/G2)+((C28*0.05)*(F28))+((C28*0.05)*(G28))+((C28*0.05)*(H28))+((C28*0.05)*(I28)),(E29/G2)+((C29*0.05)*(F29))+((C29*0.05)*(G29))+((C29*0.05)*(H29))+((C29*0.05)*(I29)))</f>
        <v>10.845070422535212</v>
      </c>
      <c r="Z12" s="158"/>
      <c r="AA12" s="21"/>
      <c r="AB12" s="21"/>
      <c r="AC12" s="25"/>
      <c r="AD12" s="25"/>
      <c r="AE12" s="26"/>
    </row>
    <row r="13" spans="1:31" ht="18" customHeight="1" thickTop="1" thickBot="1" x14ac:dyDescent="0.25">
      <c r="B13" s="90"/>
      <c r="C13" s="41">
        <v>1</v>
      </c>
      <c r="D13" s="8">
        <v>1</v>
      </c>
      <c r="E13" s="8">
        <v>1</v>
      </c>
      <c r="F13" s="8">
        <v>1</v>
      </c>
      <c r="G13" s="8">
        <v>2</v>
      </c>
      <c r="H13" s="8">
        <v>2</v>
      </c>
      <c r="I13" s="8">
        <v>1</v>
      </c>
      <c r="J13" s="61">
        <v>1</v>
      </c>
      <c r="K13" s="141"/>
      <c r="L13" s="112"/>
      <c r="M13" s="21"/>
      <c r="N13" s="21"/>
      <c r="O13" s="26"/>
      <c r="R13" s="145"/>
      <c r="S13" s="144">
        <f>IF(C13=1,(E28/G2)+((C28*0.05)*(F28))+((C28*0.05)*(G28))+((C28*0.05)*(H28))+((C28*0.05)*(I28)),(E29/G2)+((C29*0.05)*(F29))+((C29*0.05)*(G29))+((C29*0.05)*(H29))+((C29*0.05)*(I29)))</f>
        <v>10.845070422535212</v>
      </c>
      <c r="T13" s="111">
        <f>IF(D13=1,(E28/G2)+((C28*0.05)*(F28))+((C28*0.05)*(G28))+((C28*0.05)*(H28))+((C28*0.05)*(I28)),(E29/G2)+((C29*0.05)*(F29))+((C29*0.05)*(G29))+((C29*0.05)*(H29))+((C29*0.05)*(I29)))</f>
        <v>10.845070422535212</v>
      </c>
      <c r="U13" s="111">
        <f>IF(E13=1,(E28/G2)+((C28*0.05)*(F28))+((C28*0.05)*(G28))+((C28*0.05)*(H28))+((C28*0.05)*(I28)),(E29/G2)+((C29*0.05)*(F29))+((C29*0.05)*(G29))+((C29*0.05)*(H29))+((C29*0.05)*(I29)))</f>
        <v>10.845070422535212</v>
      </c>
      <c r="V13" s="111">
        <f>IF(F13=1,(E28/G2)+((C28*0.05)*(F28))+((C28*0.05)*(G28))+((C28*0.05)*(H28))+((C28*0.05)*(I28)),(E29/G2)+((C29*0.05)*(F29))+((C29*0.05)*(G29))+((C29*0.05)*(H29))+((C29*0.05)*(I29)))</f>
        <v>10.845070422535212</v>
      </c>
      <c r="W13" s="38">
        <f>IF(G13=1,(E28/G2)+((C28*0.05)*(F28))+((C28*0.05)*(G28))+((C28*0.05)*(H28))+((C28*0.05)*(I28)),(E29/G2)+((C29*0.05)*(F29))+((C29*0.05)*(G29))+((C29*0.05)*(H29))+((C29*0.05)*(I29)))</f>
        <v>12.816901408450704</v>
      </c>
      <c r="X13" s="38">
        <f>IF(H13=1,(E28/G2)+((C28*0.05)*(F28))+((C28*0.05)*(G28))+((C28*0.05)*(H28))+((C28*0.05)*(I28)),(E29/G2)+((C29*0.05)*(F29))+((C29*0.05)*(G29))+((C29*0.05)*(H29))+((C29*0.05)*(I29)))</f>
        <v>12.816901408450704</v>
      </c>
      <c r="Y13" s="38">
        <f>IF(I13=1,(E28/G2)+((C28*0.05)*(F28))+((C28*0.05)*(G28))+((C28*0.05)*(H28))+((C28*0.05)*(I28)),(E29/G2)+((C29*0.05)*(F29))+((C29*0.05)*(G29))+((C29*0.05)*(H29))+((C29*0.05)*(I29)))</f>
        <v>10.845070422535212</v>
      </c>
      <c r="Z13" s="159">
        <f>IF(J13=1,(E28/G2)+((C28*0.05)*(F28))+((C28*0.05)*(G28))+((C28*0.05)*(H28))+((C28*0.05)*(I28)),(E29/G2)+((C29*0.05)*(F29))+((C29*0.05)*(G29))+((C29*0.05)*(H29))+((C29*0.05)*(I29)))</f>
        <v>10.845070422535212</v>
      </c>
      <c r="AA13" s="156"/>
      <c r="AB13" s="156"/>
      <c r="AC13" s="21"/>
      <c r="AD13" s="21"/>
      <c r="AE13" s="26"/>
    </row>
    <row r="14" spans="1:31" ht="18" customHeight="1" thickTop="1" thickBot="1" x14ac:dyDescent="0.25">
      <c r="B14" s="90"/>
      <c r="C14" s="48">
        <v>1</v>
      </c>
      <c r="D14" s="8">
        <v>1</v>
      </c>
      <c r="E14" s="8">
        <v>1</v>
      </c>
      <c r="F14" s="8">
        <v>1</v>
      </c>
      <c r="G14" s="8">
        <v>1</v>
      </c>
      <c r="H14" s="8">
        <v>1</v>
      </c>
      <c r="I14" s="8">
        <v>1</v>
      </c>
      <c r="J14" s="8">
        <v>1</v>
      </c>
      <c r="K14" s="54">
        <v>1</v>
      </c>
      <c r="L14" s="61">
        <v>1</v>
      </c>
      <c r="M14" s="141"/>
      <c r="N14" s="21"/>
      <c r="O14" s="26"/>
      <c r="R14" s="145"/>
      <c r="S14" s="144">
        <f>IF(C14=1,(E28/G2)+((C28*0.05)*(F28))+((C28*0.05)*(G28))+((C28*0.05)*(H28))+((C28*0.05)*(I28)),(E29/G2)+((C29*0.05)*(F29))+((C29*0.05)*(G29))+((C29*0.05)*(H29))+((C29*0.05)*(I29)))</f>
        <v>10.845070422535212</v>
      </c>
      <c r="T14" s="111">
        <f>IF(D14=1,(E28/G2)+((C28*0.05)*(F28))+((C28*0.05)*(G28))+((C28*0.05)*(H28))+((C28*0.05)*(I28)),(E29/G2)+((C29*0.05)*(F29))+((C29*0.05)*(G29))+((C29*0.05)*(H29))+((C29*0.05)*(I29)))</f>
        <v>10.845070422535212</v>
      </c>
      <c r="U14" s="111">
        <f>IF(E14=1,(E28/G2)+((C28*0.05)*(F28))+((C28*0.05)*(G28))+((C28*0.05)*(H28))+((C28*0.05)*(I28)),(E29/G2)+((C29*0.05)*(F29))+((C29*0.05)*(G29))+((C29*0.05)*(H29))+((C29*0.05)*(I29)))</f>
        <v>10.845070422535212</v>
      </c>
      <c r="V14" s="111">
        <f>IF(F14=1,(E28/G2)+((C28*0.05)*(F28))+((C28*0.05)*(G28))+((C28*0.05)*(H28))+((C28*0.05)*(I28)),(E29/G2)+((C29*0.05)*(F29))+((C29*0.05)*(G29))+((C29*0.05)*(H29))+((C29*0.05)*(I29)))</f>
        <v>10.845070422535212</v>
      </c>
      <c r="W14" s="38">
        <f>IF(G14=1,(E28/G2)+((C28*0.05)*(F28))+((C28*0.05)*(G28))+((C28*0.05)*(H28))+((C28*0.05)*(I28)),(E29/G2)+((C29*0.05)*(F29))+((C29*0.05)*(G29))+((C29*0.05)*(H29))+((C29*0.05)*(I29)))</f>
        <v>10.845070422535212</v>
      </c>
      <c r="X14" s="38">
        <f>IF(H14=1,(E28/G2)+((C28*0.05)*(F28))+((C28*0.05)*(G28))+((C28*0.05)*(H28))+((C28*0.05)*(I28)),(E29/G2)+((C29*0.05)*(F29))+((C29*0.05)*(G29))+((C29*0.05)*(H29))+((C29*0.05)*(I29)))</f>
        <v>10.845070422535212</v>
      </c>
      <c r="Y14" s="38">
        <f>IF(I14=1,(E28/G2)+((C28*0.05)*(F28))+((C28*0.05)*(G28))+((C28*0.05)*(H28))+((C28*0.05)*(I28)),(E29/G2)+((C29*0.05)*(F29))+((C29*0.05)*(G29))+((C29*0.05)*(H29))+((C29*0.05)*(I29)))</f>
        <v>10.845070422535212</v>
      </c>
      <c r="Z14" s="38">
        <f>IF(J14=1,(E28/G2)+((C28*0.05)*(F28))+((C28*0.05)*(G28))+((C28*0.05)*(H28))+((C28*0.05)*(I28)),(E29/G2)+((C29*0.05)*(F29))+((C29*0.05)*(G29))+((C29*0.05)*(H29))+((C29*0.05)*(I29)))</f>
        <v>10.845070422535212</v>
      </c>
      <c r="AA14" s="81">
        <f>IF(K14=1,(E28/G2)+((C28*0.05)*(F28))+((C28*0.05)*(G28))+((C28*0.05)*(H28))+((C28*0.05)*(I28)),(E29/G2)+((C29*0.05)*(F29))+((C29*0.05)*(G29))+((C29*0.05)*(H29))+((C29*0.05)*(I29)))</f>
        <v>10.845070422535212</v>
      </c>
      <c r="AB14" s="61">
        <f>IF(L14=1,(E28/G2)+((C28*0.05)*(F28))+((C28*0.05)*(G28))+((C28*0.05)*(H28))+((C28*0.05)*(I28)),(E29/G2)+((C29*0.05)*(F29))+((C29*0.05)*(G29))+((C29*0.05)*(H29))+((C29*0.05)*(I29)))</f>
        <v>10.845070422535212</v>
      </c>
      <c r="AC14" s="141"/>
      <c r="AD14" s="21"/>
      <c r="AE14" s="26"/>
    </row>
    <row r="15" spans="1:31" ht="18" customHeight="1" thickTop="1" x14ac:dyDescent="0.2">
      <c r="B15" s="90"/>
      <c r="C15" s="31">
        <v>1</v>
      </c>
      <c r="D15" s="8">
        <v>1</v>
      </c>
      <c r="E15" s="8">
        <v>1</v>
      </c>
      <c r="F15" s="8">
        <v>1</v>
      </c>
      <c r="G15" s="8">
        <v>1</v>
      </c>
      <c r="H15" s="8">
        <v>1</v>
      </c>
      <c r="I15" s="8">
        <v>1</v>
      </c>
      <c r="J15" s="8">
        <v>1</v>
      </c>
      <c r="K15" s="8">
        <v>1</v>
      </c>
      <c r="L15" s="8">
        <v>1</v>
      </c>
      <c r="M15" s="61">
        <v>1</v>
      </c>
      <c r="N15" s="94"/>
      <c r="O15" s="26"/>
      <c r="R15" s="145"/>
      <c r="S15" s="144">
        <f>IF(C15=1,(E28/G2)+((C28*0.05)*(F28))+((C28*0.05)*(G28))+((C28*0.05)*(H28))+((C28*0.05)*(I28)),(E29/G2)+((C29*0.05)*(F29))+((C29*0.05)*(G29))+((C29*0.05)*(H29))+((C29*0.05)*(I29)))</f>
        <v>10.845070422535212</v>
      </c>
      <c r="T15" s="111">
        <f>IF(D15=1,(E28/G2)+((C28*0.05)*(F28))+((C28*0.05)*(G28))+((C28*0.05)*(H28))+((C28*0.05)*(I28)),(E29/G2)+((C29*0.05)*(F29))+((C29*0.05)*(G29))+((C29*0.05)*(H29))+((C29*0.05)*(I29)))</f>
        <v>10.845070422535212</v>
      </c>
      <c r="U15" s="111">
        <f>IF(E15=1,(E28/G2)+((C28*0.05)*(F28))+((C28*0.05)*(G28))+((C28*0.05)*(H28))+((C28*0.05)*(I28)),(E29/G2)+((C29*0.05)*(F29))+((C29*0.05)*(G29))+((C29*0.05)*(H29))+((C29*0.05)*(I29)))</f>
        <v>10.845070422535212</v>
      </c>
      <c r="V15" s="111">
        <f>IF(F15=1,(E28/G2)+((C28*0.05)*(F28))+((C28*0.05)*(G28))+((C28*0.05)*(H28))+((C28*0.05)*(I28)),(E29/G2)+((C29*0.05)*(F29))+((C29*0.05)*(G29))+((C29*0.05)*(H29))+((C29*0.05)*(I29)))</f>
        <v>10.845070422535212</v>
      </c>
      <c r="W15" s="38">
        <f>IF(G15=1,(E28/G2)+((C28*0.05)*(F28))+((C28*0.05)*(G28))+((C28*0.05)*(H28))+((C28*0.05)*(I28)),(E29/G2)+((C29*0.05)*(F29))+((C29*0.05)*(G29))+((C29*0.05)*(H29))+((C29*0.05)*(I29)))</f>
        <v>10.845070422535212</v>
      </c>
      <c r="X15" s="38">
        <f>IF(H15=1,(E28/G2)+((C28*0.05)*(F28))+((C28*0.05)*(G28))+((C28*0.05)*(H28))+((C28*0.05)*(I28)),(E29/G2)+((C29*0.05)*(F29))+((C29*0.05)*(G29))+((C29*0.05)*(H29))+((C29*0.05)*(I29)))</f>
        <v>10.845070422535212</v>
      </c>
      <c r="Y15" s="38">
        <f>IF(I15=1,(E28/G2)+((C28*0.05)*(F28))+((C28*0.05)*(G28))+((C28*0.05)*(H28))+((C28*0.05)*(I28)),(E29/G2)+((C29*0.05)*(F29))+((C29*0.05)*(G29))+((C29*0.05)*(H29))+((C29*0.05)*(I29)))</f>
        <v>10.845070422535212</v>
      </c>
      <c r="Z15" s="38">
        <f>IF(J15=1,(E28/G2)+((C28*0.05)*(F28))+((C28*0.05)*(G28))+((C28*0.05)*(H28))+((C28*0.05)*(I28)),(E29/G2)+((C29*0.05)*(F29))+((C29*0.05)*(G29))+((C29*0.05)*(H29))+((C29*0.05)*(I29)))</f>
        <v>10.845070422535212</v>
      </c>
      <c r="AA15" s="31">
        <f>IF(K15=1,(E28/G2)+((C28*0.05)*(F28))+((C28*0.05)*(G28))+((C28*0.05)*(H28))+((C28*0.05)*(I28)),(E29/G2)+((C29*0.05)*(F29))+((C29*0.05)*(G29))+((C29*0.05)*(H29))+((C29*0.05)*(I29)))</f>
        <v>10.845070422535212</v>
      </c>
      <c r="AB15" s="8">
        <f>IF(L15=1,(E28/G2)+((C28*0.05)*(F28))+((C28*0.05)*(G28))+((C28*0.05)*(H28))+((C28*0.05)*(I28)),(E29/G2)+((C29*0.05)*(F29))+((C29*0.05)*(G29))+((C29*0.05)*(H29))+((C29*0.05)*(I29)))</f>
        <v>10.845070422535212</v>
      </c>
      <c r="AC15" s="61">
        <f>IF(M15=1,(E28/G2)+((C28*0.05)*(F28))+((C28*0.05)*(G28))+((C28*0.05)*(H28))+((C28*0.05)*(I28)),(E29/G2)+((C29*0.05)*(F29))+((C29*0.05)*(G29))+((C29*0.05)*(H29))+((C29*0.05)*(I29)))</f>
        <v>10.845070422535212</v>
      </c>
      <c r="AD15" s="94"/>
      <c r="AE15" s="26"/>
    </row>
    <row r="16" spans="1:31" ht="18" customHeight="1" x14ac:dyDescent="0.2">
      <c r="B16" s="90"/>
      <c r="C16" s="134">
        <v>1</v>
      </c>
      <c r="D16" s="8">
        <v>1</v>
      </c>
      <c r="E16" s="8">
        <v>1</v>
      </c>
      <c r="F16" s="8">
        <v>1</v>
      </c>
      <c r="G16" s="8">
        <v>1</v>
      </c>
      <c r="H16" s="8">
        <v>2</v>
      </c>
      <c r="I16" s="8">
        <v>1</v>
      </c>
      <c r="J16" s="8">
        <v>1</v>
      </c>
      <c r="K16" s="8">
        <v>1</v>
      </c>
      <c r="L16" s="8">
        <v>1</v>
      </c>
      <c r="M16" s="42">
        <v>2</v>
      </c>
      <c r="N16" s="94"/>
      <c r="O16" s="25"/>
      <c r="R16" s="145"/>
      <c r="S16" s="144">
        <f>IF(C16=1,(E28/G2)+((C28*0.05)*(F28))+((C28*0.05)*(G28))+((C28*0.05)*(H28))+((C28*0.05)*(I28)),(E29/G2)+((C29*0.05)*(F29))+((C29*0.05)*(G29))+((C29*0.05)*(H29))+((C29*0.05)*(I29)))</f>
        <v>10.845070422535212</v>
      </c>
      <c r="T16" s="111">
        <f>IF(D16=1,(E28/G2)+((C28*0.05)*(F28))+((C28*0.05)*(G28))+((C28*0.05)*(H28))+((C28*0.05)*(I28)),(E29/G2)+((C29*0.05)*(F29))+((C29*0.05)*(G29))+((C29*0.05)*(H29))+((C29*0.05)*(I29)))</f>
        <v>10.845070422535212</v>
      </c>
      <c r="U16" s="111">
        <f>IF(E16=1,(E28/G2)+((C28*0.05)*(F28))+((C28*0.05)*(G28))+((C28*0.05)*(H28))+((C28*0.05)*(I28)),(E29/G2)+((C29*0.05)*(F29))+((C29*0.05)*(G29))+((C29*0.05)*(H29))+((C29*0.05)*(I29)))</f>
        <v>10.845070422535212</v>
      </c>
      <c r="V16" s="111">
        <f>IF(F16=1,(E28/G2)+((C28*0.05)*(F28))+((C28*0.05)*(G28))+((C28*0.05)*(H28))+((C28*0.05)*(I28)),(E29/G2)+((C29*0.05)*(F29))+((C29*0.05)*(G29))+((C29*0.05)*(H29))+((C29*0.05)*(I29)))</f>
        <v>10.845070422535212</v>
      </c>
      <c r="W16" s="111">
        <f>IF(G16=1,(E28/G2)+((C28*0.05)*(F28))+((C28*0.05)*(G28))+((C28*0.05)*(H28))+((C28*0.05)*(I28)),(E29/G2)+((C29*0.05)*(F29))+((C29*0.05)*(G29))+((C29*0.05)*(H29))+((C29*0.05)*(I29)))</f>
        <v>10.845070422535212</v>
      </c>
      <c r="X16" s="38">
        <f>IF(H16=1,(E28/G2)+((C28*0.05)*(F28))+((C28*0.05)*(G28))+((C28*0.05)*(H28))+((C28*0.05)*(I28)),(E29/G2)+((C29*0.05)*(F29))+((C29*0.05)*(G29))+((C29*0.05)*(H29))+((C29*0.05)*(I29)))</f>
        <v>12.816901408450704</v>
      </c>
      <c r="Y16" s="38">
        <f>IF(I16=1,(E28/G2)+((C28*0.05)*(F28))+((C28*0.05)*(G28))+((C28*0.05)*(H28))+((C28*0.05)*(I28)),(E29/G2)+((C29*0.05)*(F29))+((C29*0.05)*(G29))+((C29*0.05)*(H29))+((C29*0.05)*(I29)))</f>
        <v>10.845070422535212</v>
      </c>
      <c r="Z16" s="38">
        <f>IF(J16=1,(E28/G2)+((C28*0.05)*(F28))+((C28*0.05)*(G28))+((C28*0.05)*(H28))+((C28*0.05)*(I28)),(E29/G2)+((C29*0.05)*(F29))+((C29*0.05)*(G29))+((C29*0.05)*(H29))+((C29*0.05)*(I29)))</f>
        <v>10.845070422535212</v>
      </c>
      <c r="AA16" s="31">
        <f>IF(K16=1,(E28/G2)+((C28*0.05)*(F28))+((C28*0.05)*(G28))+((C28*0.05)*(H28))+((C28*0.05)*(I28)),(E29/G2)+((C29*0.05)*(F29))+((C29*0.05)*(G29))+((C29*0.05)*(H29))+((C29*0.05)*(I29)))</f>
        <v>10.845070422535212</v>
      </c>
      <c r="AB16" s="8">
        <f>IF(L16=1,(E28/G2)+((C28*0.05)*(F28))+((C28*0.05)*(G28))+((C28*0.05)*(H28))+((C28*0.05)*(I28)),(E29/G2)+((C29*0.05)*(F29))+((C29*0.05)*(G29))+((C29*0.05)*(H29))+((C29*0.05)*(I29)))</f>
        <v>10.845070422535212</v>
      </c>
      <c r="AC16" s="87">
        <f>IF(M16=1,(E28/G2)+((C28*0.05)*(F28))+((C28*0.05)*(G28))+((C28*0.05)*(H28))+((C28*0.05)*(I28)),(E29/G2)+((C29*0.05)*(F29))+((C29*0.05)*(G29))+((C29*0.05)*(H29))+((C29*0.05)*(I29)))</f>
        <v>12.816901408450704</v>
      </c>
      <c r="AD16" s="94"/>
      <c r="AE16" s="25"/>
    </row>
    <row r="17" spans="1:31" ht="18" customHeight="1" thickBot="1" x14ac:dyDescent="0.25">
      <c r="B17" s="90"/>
      <c r="C17" s="52">
        <v>1</v>
      </c>
      <c r="D17" s="8">
        <v>1</v>
      </c>
      <c r="E17" s="8">
        <v>1</v>
      </c>
      <c r="F17" s="8">
        <v>1</v>
      </c>
      <c r="G17" s="8">
        <v>1</v>
      </c>
      <c r="H17" s="8">
        <v>1</v>
      </c>
      <c r="I17" s="8">
        <v>1</v>
      </c>
      <c r="J17" s="8">
        <v>1</v>
      </c>
      <c r="K17" s="8">
        <v>1</v>
      </c>
      <c r="L17" s="8">
        <v>1</v>
      </c>
      <c r="M17" s="68">
        <v>2</v>
      </c>
      <c r="N17" s="94"/>
      <c r="O17" s="25"/>
      <c r="R17" s="145"/>
      <c r="S17" s="144">
        <f>IF(C17=1,(E28/G2)+((C28*0.05)*(F28))+((C28*0.05)*(G28))+((C28*0.05)*(H28))+((C28*0.05)*(I28)),(E29/G2)+((C29*0.05)*(F29))+((C29*0.05)*(G29))+((C29*0.05)*(H29))+((C29*0.05)*(I29)))</f>
        <v>10.845070422535212</v>
      </c>
      <c r="T17" s="111">
        <f>IF(D17=1,(E28/G2)+((C28*0.05)*(F28))+((C28*0.05)*(G28))+((C28*0.05)*(H28))+((C28*0.05)*(I28)),(E29/G2)+((C29*0.05)*(F29))+((C29*0.05)*(G29))+((C29*0.05)*(H29))+((C29*0.05)*(I29)))</f>
        <v>10.845070422535212</v>
      </c>
      <c r="U17" s="111">
        <f>IF(E17=1,(E28/G2)+((C28*0.05)*(F28))+((C28*0.05)*(G28))+((C28*0.05)*(H28))+((C28*0.05)*(I28)),(E29/G2)+((C29*0.05)*(F29))+((C29*0.05)*(G29))+((C29*0.05)*(H29))+((C29*0.05)*(I29)))</f>
        <v>10.845070422535212</v>
      </c>
      <c r="V17" s="111">
        <f>IF(F17=1,(E28/G2)+((C28*0.05)*(F28))+((C28*0.05)*(G28))+((C28*0.05)*(H28))+((C28*0.05)*(I28)),(E29/G2)+((C29*0.05)*(F29))+((C29*0.05)*(G29))+((C29*0.05)*(H29))+((C29*0.05)*(I29)))</f>
        <v>10.845070422535212</v>
      </c>
      <c r="W17" s="111">
        <f>IF(G17=1,(E28/G2)+((C28*0.05)*(F28))+((C28*0.05)*(G28))+((C28*0.05)*(H28))+((C28*0.05)*(I28)),(E29/G2)+((C29*0.05)*(F29))+((C29*0.05)*(G29))+((C29*0.05)*(H29))+((C29*0.05)*(I29)))</f>
        <v>10.845070422535212</v>
      </c>
      <c r="X17" s="111">
        <f>IF(H17=1,(E28/G2)+((C28*0.05)*(F28))+((C28*0.05)*(G28))+((C28*0.05)*(H28))+((C28*0.05)*(I28)),(E29/G2)+((C29*0.05)*(F29))+((C29*0.05)*(G29))+((C29*0.05)*(H29))+((C29*0.05)*(I29)))</f>
        <v>10.845070422535212</v>
      </c>
      <c r="Y17" s="38">
        <f>IF(I17=1,(E28/G2)+((C28*0.05)*(F28))+((C28*0.05)*(G28))+((C28*0.05)*(H28))+((C28*0.05)*(I28)),(E29/G2)+((C29*0.05)*(F29))+((C29*0.05)*(G29))+((C29*0.05)*(H29))+((C29*0.05)*(I29)))</f>
        <v>10.845070422535212</v>
      </c>
      <c r="Z17" s="38">
        <f>IF(J17=1,(E28/G2)+((C28*0.05)*(F28))+((C28*0.05)*(G28))+((C28*0.05)*(H28))+((C28*0.05)*(I28)),(E29/G2)+((C29*0.05)*(F29))+((C29*0.05)*(G29))+((C29*0.05)*(H29))+((C29*0.05)*(I29)))</f>
        <v>10.845070422535212</v>
      </c>
      <c r="AA17" s="31">
        <f>IF(K17=1,(E28/G2)+((C28*0.05)*(F28))+((C28*0.05)*(G28))+((C28*0.05)*(H28))+((C28*0.05)*(I28)),(E29/G2)+((C29*0.05)*(F29))+((C29*0.05)*(G29))+((C29*0.05)*(H29))+((C29*0.05)*(I29)))</f>
        <v>10.845070422535212</v>
      </c>
      <c r="AB17" s="42">
        <f>IF(L17=1,(E28/G2)+((C28*0.05)*(F28))+((C28*0.05)*(G28))+((C28*0.05)*(H28))+((C28*0.05)*(I28)),(E29/G2)+((C29*0.05)*(F29))+((C29*0.05)*(G29))+((C29*0.05)*(H29))+((C29*0.05)*(I29)))</f>
        <v>10.845070422535212</v>
      </c>
      <c r="AC17" s="91">
        <f>IF(M17=1,(E28/G2)+((C28*0.05)*(F28))+((C28*0.05)*(G28))+((C28*0.05)*(H28))+((C28*0.05)*(I28)),(E29/G2)+((C29*0.05)*(F29))+((C29*0.05)*(G29))+((C29*0.05)*(H29))+((C29*0.05)*(I29)))</f>
        <v>12.816901408450704</v>
      </c>
      <c r="AD17" s="93"/>
      <c r="AE17" s="25"/>
    </row>
    <row r="18" spans="1:31" ht="18" customHeight="1" thickTop="1" thickBot="1" x14ac:dyDescent="0.25">
      <c r="B18" s="90"/>
      <c r="C18" s="41">
        <v>1</v>
      </c>
      <c r="D18" s="8">
        <v>1</v>
      </c>
      <c r="E18" s="8">
        <v>1</v>
      </c>
      <c r="F18" s="8">
        <v>1</v>
      </c>
      <c r="G18" s="8">
        <v>1</v>
      </c>
      <c r="H18" s="8">
        <v>1</v>
      </c>
      <c r="I18" s="46">
        <v>1</v>
      </c>
      <c r="J18" s="8">
        <v>1</v>
      </c>
      <c r="K18" s="8">
        <v>1</v>
      </c>
      <c r="L18" s="68">
        <v>1</v>
      </c>
      <c r="M18" s="137"/>
      <c r="N18" s="25"/>
      <c r="O18" s="25"/>
      <c r="R18" s="145"/>
      <c r="S18" s="144">
        <f>IF(C18=1,(E28/G2)+((C28*0.05)*(F28))+((C28*0.05)*(G28))+((C28*0.05)*(H28))+((C28*0.05)*(I28)),(E29/G2)+((C29*0.05)*(F29))+((C29*0.05)*(G29))+((C29*0.05)*(H29))+((C29*0.05)*(I29)))</f>
        <v>10.845070422535212</v>
      </c>
      <c r="T18" s="111">
        <f>IF(D18=1,(E28/G2)+((C28*0.05)*(F28))+((C28*0.05)*(G28))+((C28*0.05)*(H28))+((C28*0.05)*(I28)),(E29/G2)+((C29*0.05)*(F29))+((C29*0.05)*(G29))+((C29*0.05)*(H29))+((C29*0.05)*(I29)))</f>
        <v>10.845070422535212</v>
      </c>
      <c r="U18" s="111">
        <f>IF(E18=1,(E28/G2)+((C28*0.05)*(F28))+((C28*0.05)*(G28))+((C28*0.05)*(H28))+((C28*0.05)*(I28)),(E29/G2)+((C29*0.05)*(F29))+((C29*0.05)*(G29))+((C29*0.05)*(H29))+((C29*0.05)*(I29)))</f>
        <v>10.845070422535212</v>
      </c>
      <c r="V18" s="111">
        <f>IF(F18=1,(E28/G2)+((C28*0.05)*(F28))+((C28*0.05)*(G28))+((C28*0.05)*(H28))+((C28*0.05)*(I28)),(E29/G2)+((C29*0.05)*(F29))+((C29*0.05)*(G29))+((C29*0.05)*(H29))+((C29*0.05)*(I29)))</f>
        <v>10.845070422535212</v>
      </c>
      <c r="W18" s="111">
        <f>IF(G18=1,(E28/G2)+((C28*0.05)*(F28))+((C28*0.05)*(G28))+((C28*0.05)*(H28))+((C28*0.05)*(I28)),(E29/G2)+((C29*0.05)*(F29))+((C29*0.05)*(G29))+((C29*0.05)*(H29))+((C29*0.05)*(I29)))</f>
        <v>10.845070422535212</v>
      </c>
      <c r="X18" s="111">
        <f>IF(H18=1,(E28/G2)+((C28*0.05)*(F28))+((C28*0.05)*(G28))+((C28*0.05)*(H28))+((C28*0.05)*(I28)),(E29/G2)+((C29*0.05)*(F29))+((C29*0.05)*(G29))+((C29*0.05)*(H29))+((C29*0.05)*(I29)))</f>
        <v>10.845070422535212</v>
      </c>
      <c r="Y18" s="115">
        <f>IF(I18=1,(E28/G2)+((C28*0.05)*(F28))+((C28*0.05)*(G28))+((C28*0.05)*(H28))+((C28*0.05)*(I28)),(E29/G2)+((C29*0.05)*(F29))+((C29*0.05)*(G29))+((C29*0.05)*(H29))+((C29*0.05)*(I29)))</f>
        <v>10.845070422535212</v>
      </c>
      <c r="Z18" s="38">
        <f>IF(J18=1,(E28/G2)+((C28*0.05)*(F28))+((C28*0.05)*(G28))+((C28*0.05)*(H28))+((C28*0.05)*(I28)),(E29/G2)+((C29*0.05)*(F29))+((C29*0.05)*(G29))+((C29*0.05)*(H29))+((C29*0.05)*(I29)))</f>
        <v>10.845070422535212</v>
      </c>
      <c r="AA18" s="31">
        <f>IF(K18=1,(E28/G2)+((C28*0.05)*(F28))+((C28*0.05)*(G28))+((C28*0.05)*(H28))+((C28*0.05)*(I28)),(E29/G2)+((C29*0.05)*(F29))+((C29*0.05)*(G29))+((C29*0.05)*(H29))+((C29*0.05)*(I29)))</f>
        <v>10.845070422535212</v>
      </c>
      <c r="AB18" s="11">
        <f>IF(L18=1,(E28/G2)+((C28*0.05)*(F28))+((C28*0.05)*(G28))+((C28*0.05)*(H28))+((C28*0.05)*(I28)),(E29/G2)+((C29*0.05)*(F29))+((C29*0.05)*(G29))+((C29*0.05)*(H29))+((C29*0.05)*(I29)))</f>
        <v>10.845070422535212</v>
      </c>
      <c r="AC18" s="155">
        <f>IF(M18=1,(E28/G2)+((C28*0.05)*(F28))+((C28*0.05)*(G28))+((C28*0.05)*(H28))+((C28*0.05)*(I28)),(E29/G2)+((C29*0.05)*(F29))+((C29*0.05)*(G29))+((C29*0.05)*(H29))+((C29*0.05)*(I29)))</f>
        <v>12.816901408450704</v>
      </c>
      <c r="AD18" s="93"/>
      <c r="AE18" s="25"/>
    </row>
    <row r="19" spans="1:31" ht="18" customHeight="1" thickTop="1" x14ac:dyDescent="0.2">
      <c r="B19" s="90"/>
      <c r="C19" s="41">
        <v>1</v>
      </c>
      <c r="D19" s="8">
        <v>1</v>
      </c>
      <c r="E19" s="8">
        <v>1</v>
      </c>
      <c r="F19" s="8">
        <v>1</v>
      </c>
      <c r="G19" s="8">
        <v>1</v>
      </c>
      <c r="H19" s="8">
        <v>1</v>
      </c>
      <c r="I19" s="8">
        <v>1</v>
      </c>
      <c r="J19" s="46">
        <v>1</v>
      </c>
      <c r="K19" s="55">
        <v>1</v>
      </c>
      <c r="L19" s="123"/>
      <c r="M19" s="25"/>
      <c r="N19" s="25"/>
      <c r="O19" s="25"/>
      <c r="R19" s="145"/>
      <c r="S19" s="144">
        <f>IF(C19=1,(E28/G2)+((C28*0.05)*(F28))+((C28*0.05)*(G28))+((C28*0.05)*(H28))+((C28*0.05)*(I28)),(E29/G2)+((C29*0.05)*(F29))+((C29*0.05)*(G29))+((C29*0.05)*(H29))+((C29*0.05)*(I29)))</f>
        <v>10.845070422535212</v>
      </c>
      <c r="T19" s="111">
        <f>IF(D19=1,(E28/G2)+((C28*0.05)*(F28))+((C28*0.05)*(G28))+((C28*0.05)*(H28))+((C28*0.05)*(I28)),(E29/G2)+((C29*0.05)*(F29))+((C29*0.05)*(G29))+((C29*0.05)*(H29))+((C29*0.05)*(I29)))</f>
        <v>10.845070422535212</v>
      </c>
      <c r="U19" s="111">
        <f>IF(E19=1,(E28/G2)+((C28*0.05)*(F28))+((C28*0.05)*(G28))+((C28*0.05)*(H28))+((C28*0.05)*(I28)),(E29/G2)+((C29*0.05)*(F29))+((C29*0.05)*(G29))+((C29*0.05)*(H29))+((C29*0.05)*(I29)))</f>
        <v>10.845070422535212</v>
      </c>
      <c r="V19" s="111">
        <f>IF(F19=1,(E28/G2)+((C28*0.05)*(F28))+((C28*0.05)*(G28))+((C28*0.05)*(H28))+((C28*0.05)*(I28)),(E29/G2)+((C29*0.05)*(F29))+((C29*0.05)*(G29))+((C29*0.05)*(H29))+((C29*0.05)*(I29)))</f>
        <v>10.845070422535212</v>
      </c>
      <c r="W19" s="38">
        <f>IF(G19=1,(E28/G2)+((C28*0.05)*(F28))+((C28*0.05)*(G28))+((C28*0.05)*(H28))+((C28*0.05)*(I28)),(E29/G2)+((C29*0.05)*(F29))+((C29*0.05)*(G29))+((C29*0.05)*(H29))+((C29*0.05)*(I29)))</f>
        <v>10.845070422535212</v>
      </c>
      <c r="X19" s="111">
        <f>IF(H19=1,(E28/G2)+((C28*0.05)*(F28))+((C28*0.05)*(G28))+((C28*0.05)*(H28))+((C28*0.05)*(I28)),(E29/G2)+((C29*0.05)*(F29))+((C29*0.05)*(G29))+((C29*0.05)*(H29))+((C29*0.05)*(I29)))</f>
        <v>10.845070422535212</v>
      </c>
      <c r="Y19" s="111">
        <f>IF(I19=1,(E28/G2)+((C28*0.05)*(F28))+((C28*0.05)*(G28))+((C28*0.05)*(H28))+((C28*0.05)*(I28)),(E29/G2)+((C29*0.05)*(F29))+((C29*0.05)*(G29))+((C29*0.05)*(H29))+((C29*0.05)*(I29)))</f>
        <v>10.845070422535212</v>
      </c>
      <c r="Z19" s="115">
        <f>IF(J19=1,(E28/G2)+((C28*0.05)*(F28))+((C28*0.05)*(G28))+((C28*0.05)*(H28))+((C28*0.05)*(I28)),(E29/G2)+((C29*0.05)*(F29))+((C29*0.05)*(G29))+((C29*0.05)*(H29))+((C29*0.05)*(I29)))</f>
        <v>10.845070422535212</v>
      </c>
      <c r="AA19" s="135">
        <f>IF(K19=1,(E28/G2)+((C28*0.05)*(F28))+((C28*0.05)*(G28))+((C28*0.05)*(H28))+((C28*0.05)*(I28)),(E29/G2)+((C29*0.05)*(F29))+((C29*0.05)*(G29))+((C29*0.05)*(H29))+((C29*0.05)*(I29)))</f>
        <v>10.845070422535212</v>
      </c>
      <c r="AB19" s="123"/>
      <c r="AC19" s="100"/>
      <c r="AD19" s="25"/>
      <c r="AE19" s="25"/>
    </row>
    <row r="20" spans="1:31" ht="18" customHeight="1" thickBot="1" x14ac:dyDescent="0.25">
      <c r="B20" s="90"/>
      <c r="C20" s="41">
        <v>1</v>
      </c>
      <c r="D20" s="8">
        <v>1</v>
      </c>
      <c r="E20" s="8">
        <v>1</v>
      </c>
      <c r="F20" s="8">
        <v>1</v>
      </c>
      <c r="G20" s="8">
        <v>1</v>
      </c>
      <c r="H20" s="8">
        <v>1</v>
      </c>
      <c r="I20" s="8">
        <v>1</v>
      </c>
      <c r="J20" s="46">
        <v>1</v>
      </c>
      <c r="K20" s="47">
        <v>1</v>
      </c>
      <c r="L20" s="94"/>
      <c r="M20" s="25"/>
      <c r="N20" s="25"/>
      <c r="O20" s="26"/>
      <c r="R20" s="145"/>
      <c r="S20" s="144">
        <f>IF(C20=1,(E28/G2)+((C28*0.05)*(F28))+((C28*0.05)*(G28))+((C28*0.05)*(H28))+((C28*0.05)*(I28)),(E29/G2)+((C29*0.05)*(F29))+((C29*0.05)*(G29))+((C29*0.05)*(H29))+((C29*0.05)*(I29)))</f>
        <v>10.845070422535212</v>
      </c>
      <c r="T20" s="111">
        <f>IF(D20=1,(E28/G2)+((C28*0.05)*(F28))+((C28*0.05)*(G28))+((C28*0.05)*(H28))+((C28*0.05)*(I28)),(E29/G2)+((C29*0.05)*(F29))+((C29*0.05)*(G29))+((C29*0.05)*(H29))+((C29*0.05)*(I29)))</f>
        <v>10.845070422535212</v>
      </c>
      <c r="U20" s="111">
        <f>IF(E20=1,(E28/G2)+((C28*0.05)*(F28))+((C28*0.05)*(G28))+((C28*0.05)*(H28))+((C28*0.05)*(I28)),(E29/G2)+((C29*0.05)*(F29))+((C29*0.05)*(G29))+((C29*0.05)*(H29))+((C29*0.05)*(I29)))</f>
        <v>10.845070422535212</v>
      </c>
      <c r="V20" s="111">
        <f>IF(F20=1,(E28/G2)+((C28*0.05)*(F28))+((C28*0.05)*(G28))+((C28*0.05)*(H28))+((C28*0.05)*(I28)),(E29/G2)+((C29*0.05)*(F29))+((C29*0.05)*(G29))+((C29*0.05)*(H29))+((C29*0.05)*(I29)))</f>
        <v>10.845070422535212</v>
      </c>
      <c r="W20" s="38">
        <f>IF(G20=1,(E28/G2)+((C28*0.05)*(F28))+((C28*0.05)*(G28))+((C28*0.05)*(H28))+((C28*0.05)*(I28)),(E29/G2)+((C29*0.05)*(F29))+((C29*0.05)*(G29))+((C29*0.05)*(H29))+((C29*0.05)*(I29)))</f>
        <v>10.845070422535212</v>
      </c>
      <c r="X20" s="111">
        <f>IF(H20=1,(E28/G2)+((C28*0.05)*(F28))+((C28*0.05)*(G28))+((C28*0.05)*(H28))+((C28*0.05)*(I28)),(E29/G2)+((C29*0.05)*(F29))+((C29*0.05)*(G29))+((C29*0.05)*(H29))+((C29*0.05)*(I29)))</f>
        <v>10.845070422535212</v>
      </c>
      <c r="Y20" s="111">
        <f>IF(I20=1,(E28/G2)+((C28*0.05)*(F28))+((C28*0.05)*(G28))+((C28*0.05)*(H28))+((C28*0.05)*(I28)),(E29/G2)+((C29*0.05)*(F29))+((C29*0.05)*(G29))+((C29*0.05)*(H29))+((C29*0.05)*(I29)))</f>
        <v>10.845070422535212</v>
      </c>
      <c r="Z20" s="115">
        <f>IF(J20=1,(E28/G2)+((C28*0.05)*(F28))+((C28*0.05)*(G28))+((C28*0.05)*(H28))+((C28*0.05)*(I28)),(E29/G2)+((C29*0.05)*(F29))+((C29*0.05)*(G29))+((C29*0.05)*(H29))+((C29*0.05)*(I29)))</f>
        <v>10.845070422535212</v>
      </c>
      <c r="AA20" s="122">
        <f>IF(K20=1,(E28/G2)+((C28*0.05)*(F28))+((C28*0.05)*(G28))+((C28*0.05)*(H28))+((C28*0.05)*(I28)),(E29/G2)+((C29*0.05)*(F29))+((C29*0.05)*(G29))+((C29*0.05)*(H29))+((C29*0.05)*(I29)))</f>
        <v>10.845070422535212</v>
      </c>
      <c r="AB20" s="21"/>
      <c r="AC20" s="25"/>
      <c r="AD20" s="25"/>
      <c r="AE20" s="26"/>
    </row>
    <row r="21" spans="1:31" ht="18" customHeight="1" thickTop="1" x14ac:dyDescent="0.2">
      <c r="B21" s="26"/>
      <c r="C21" s="28">
        <v>1</v>
      </c>
      <c r="D21" s="11">
        <v>1</v>
      </c>
      <c r="E21" s="8">
        <v>1</v>
      </c>
      <c r="F21" s="8">
        <v>1</v>
      </c>
      <c r="G21" s="8">
        <v>1</v>
      </c>
      <c r="H21" s="8">
        <v>1</v>
      </c>
      <c r="I21" s="8">
        <v>1</v>
      </c>
      <c r="J21" s="55">
        <v>1</v>
      </c>
      <c r="K21" s="123"/>
      <c r="L21" s="25"/>
      <c r="M21" s="21"/>
      <c r="N21" s="25"/>
      <c r="O21" s="26"/>
      <c r="R21" s="26"/>
      <c r="S21" s="147">
        <f>IF(C21=1,(E28/G2)+((C28*0.05)*(F28))+((C28*0.05)*(G28))+((C28*0.05)*(H28))+((C28*0.05)*(I28)),(E29/G2)+((C29*0.05)*(F29))+((C29*0.05)*(G29))+((C29*0.05)*(H29))+((C29*0.05)*(I29)))</f>
        <v>10.845070422535212</v>
      </c>
      <c r="T21" s="148">
        <f>IF(D21=1,(E28/G2)+((C28*0.05)*(F28))+((C28*0.05)*(G28))+((C28*0.05)*(H28))+((C28*0.05)*(I28)),(E29/G2)+((C29*0.05)*(F29))+((C29*0.05)*(G29))+((C29*0.05)*(H29))+((C29*0.05)*(I29)))</f>
        <v>10.845070422535212</v>
      </c>
      <c r="U21" s="111">
        <f>IF(E21=1,(E28/G2)+((C28*0.05)*(F28))+((C28*0.05)*(G28))+((C28*0.05)*(H28))+((C28*0.05)*(I28)),(E29/G2)+((C29*0.05)*(F29))+((C29*0.05)*(G29))+((C29*0.05)*(H29))+((C29*0.05)*(I29)))</f>
        <v>10.845070422535212</v>
      </c>
      <c r="V21" s="111">
        <f>IF(F21=1,(E28/G2)+((C28*0.05)*(F28))+((C28*0.05)*(G28))+((C28*0.05)*(H28))+((C28*0.05)*(I28)),(E29/G2)+((C29*0.05)*(F29))+((C29*0.05)*(G29))+((C29*0.05)*(H29))+((C29*0.05)*(I29)))</f>
        <v>10.845070422535212</v>
      </c>
      <c r="W21" s="38">
        <f>IF(G21=1,(E28/G2)+((C28*0.05)*(F28))+((C28*0.05)*(G28))+((C28*0.05)*(H28))+((C28*0.05)*(I28)),(E29/G2)+((C29*0.05)*(F29))+((C29*0.05)*(G29))+((C29*0.05)*(H29))+((C29*0.05)*(I29)))</f>
        <v>10.845070422535212</v>
      </c>
      <c r="X21" s="111">
        <f>IF(H21=1,(E28/G2)+((C28*0.05)*(F28))+((C28*0.05)*(G28))+((C28*0.05)*(H28))+((C28*0.05)*(I28)),(E29/G2)+((C29*0.05)*(F29))+((C29*0.05)*(G29))+((C29*0.05)*(H29))+((C29*0.05)*(I29)))</f>
        <v>10.845070422535212</v>
      </c>
      <c r="Y21" s="111">
        <f>IF(I21=1,(E28/G2)+((C28*0.05)*(F28))+((C28*0.05)*(G28))+((C28*0.05)*(H28))+((C28*0.05)*(I28)),(E29/G2)+((C29*0.05)*(F29))+((C29*0.05)*(G29))+((C29*0.05)*(H29))+((C29*0.05)*(I29)))</f>
        <v>10.845070422535212</v>
      </c>
      <c r="Z21" s="153">
        <f>IF(J21=1,(E28/G2)+((C28*0.05)*(F28))+((C28*0.05)*(G28))+((C28*0.05)*(H28))+((C28*0.05)*(I28)),(E29/G2)+((C29*0.05)*(F29))+((C29*0.05)*(G29))+((C29*0.05)*(H29))+((C29*0.05)*(I29)))</f>
        <v>10.845070422535212</v>
      </c>
      <c r="AA21" s="154"/>
      <c r="AB21" s="25"/>
      <c r="AC21" s="21"/>
      <c r="AD21" s="25"/>
      <c r="AE21" s="26"/>
    </row>
    <row r="22" spans="1:31" ht="18" customHeight="1" thickBot="1" x14ac:dyDescent="0.25">
      <c r="B22" s="26"/>
      <c r="C22" s="141">
        <v>1</v>
      </c>
      <c r="D22" s="128">
        <v>1</v>
      </c>
      <c r="E22" s="133">
        <v>1</v>
      </c>
      <c r="F22" s="118">
        <v>1</v>
      </c>
      <c r="G22" s="133">
        <v>1</v>
      </c>
      <c r="H22" s="37">
        <v>1</v>
      </c>
      <c r="I22" s="37">
        <v>1</v>
      </c>
      <c r="J22" s="143">
        <v>1</v>
      </c>
      <c r="K22" s="124"/>
      <c r="L22" s="25"/>
      <c r="M22" s="21"/>
      <c r="N22" s="26"/>
      <c r="O22" s="26"/>
      <c r="R22" s="26"/>
      <c r="S22" s="149">
        <f>IF(C22=1,(E28/G2)+((C28*0.05)*(F28))+((C28*0.05)*(G28))+((C28*0.05)*(H28))+((C28*0.05)*(I28)),(E29/G2)+((C29*0.05)*(F29))+((C29*0.05)*(G29))+((C29*0.05)*(H29))+((C29*0.05)*(I29)))</f>
        <v>10.845070422535212</v>
      </c>
      <c r="T22" s="150">
        <f>IF(D22=1,(E28/G2)+((C28*0.05)*(F28))+((C28*0.05)*(G28))+((C28*0.05)*(H28))+((C28*0.05)*(I28)),(E29/G2)+((C29*0.05)*(F29))+((C29*0.05)*(G29))+((C29*0.05)*(H29))+((C29*0.05)*(I29)))</f>
        <v>10.845070422535212</v>
      </c>
      <c r="U22" s="146">
        <f>IF(E22=1,(E28/G2)+((C28*0.05)*(F28))+((C28*0.05)*(G28))+((C28*0.05)*(H28))+((C28*0.05)*(I28)),(E29/G2)+((C29*0.05)*(F29))+((C29*0.05)*(G29))+((C29*0.05)*(H29))+((C29*0.05)*(I29)))</f>
        <v>10.845070422535212</v>
      </c>
      <c r="V22" s="116">
        <f>IF(F22=1,(E28/G2)+((C28*0.05)*(F28))+((C28*0.05)*(G28))+((C28*0.05)*(H28))+((C28*0.05)*(I28)),(E29/G2)+((C29*0.05)*(F29))+((C29*0.05)*(G29))+((C29*0.05)*(H29))+((C29*0.05)*(I29)))</f>
        <v>10.845070422535212</v>
      </c>
      <c r="W22" s="117">
        <f>IF(G22=1,(E28/G2)+((C28*0.05)*(F28))+((C28*0.05)*(G28))+((C28*0.05)*(H28))+((C28*0.05)*(I28)),(E29/G2)+((C29*0.05)*(F29))+((C29*0.05)*(G29))+((C29*0.05)*(H29))+((C29*0.05)*(I29)))</f>
        <v>10.845070422535212</v>
      </c>
      <c r="X22" s="116">
        <f>IF(H22=1,(E28/G2)+((C28*0.05)*(F28))+((C28*0.05)*(G28))+((C28*0.05)*(H28))+((C28*0.05)*(I28)),(E29/G2)+((C29*0.05)*(F29))+((C29*0.05)*(G29))+((C29*0.05)*(H29))+((C29*0.05)*(I29)))</f>
        <v>10.845070422535212</v>
      </c>
      <c r="Y22" s="151">
        <f>IF(I22=1,(E28/G2)+((C28*0.05)*(F28))+((C28*0.05)*(G28))+((C28*0.05)*(H28))+((C28*0.05)*(I28)),(E29/G2)+((C29*0.05)*(F29))+((C29*0.05)*(G29))+((C29*0.05)*(H29))+((C29*0.05)*(I29)))</f>
        <v>10.845070422535212</v>
      </c>
      <c r="Z22" s="121">
        <f>IF(J22=1,(E28/G2)+((C28*0.05)*(F28))+((C28*0.05)*(G28))+((C28*0.05)*(H28))+((C28*0.05)*(I28)),(E29/G2)+((C29*0.05)*(F29))+((C29*0.05)*(G29))+((C29*0.05)*(H29))+((C29*0.05)*(I29)))</f>
        <v>10.845070422535212</v>
      </c>
      <c r="AA22" s="25"/>
      <c r="AB22" s="25"/>
      <c r="AC22" s="21"/>
      <c r="AD22" s="26"/>
      <c r="AE22" s="26"/>
    </row>
    <row r="23" spans="1:31" ht="17" thickTop="1" x14ac:dyDescent="0.2">
      <c r="B23" s="21"/>
      <c r="C23" s="21"/>
      <c r="D23" s="21"/>
      <c r="E23" s="2"/>
      <c r="F23" s="21"/>
      <c r="G23" s="21"/>
      <c r="H23" s="142"/>
      <c r="I23" s="142"/>
      <c r="Y23" s="152"/>
    </row>
    <row r="24" spans="1:31" ht="16" customHeight="1" x14ac:dyDescent="0.2">
      <c r="B24" s="2"/>
      <c r="C24" s="200" t="s">
        <v>3</v>
      </c>
      <c r="D24" s="200"/>
      <c r="E24" s="194" t="s">
        <v>10</v>
      </c>
      <c r="F24" s="194" t="s">
        <v>18</v>
      </c>
      <c r="G24" s="194" t="s">
        <v>19</v>
      </c>
      <c r="H24" s="201" t="s">
        <v>20</v>
      </c>
      <c r="I24" s="194" t="s">
        <v>2</v>
      </c>
    </row>
    <row r="25" spans="1:31" x14ac:dyDescent="0.2">
      <c r="B25" s="2"/>
      <c r="C25" s="200"/>
      <c r="D25" s="200"/>
      <c r="E25" s="194"/>
      <c r="F25" s="194"/>
      <c r="G25" s="194"/>
      <c r="H25" s="201"/>
      <c r="I25" s="194"/>
    </row>
    <row r="26" spans="1:31" x14ac:dyDescent="0.2">
      <c r="B26" s="2"/>
      <c r="C26" s="200"/>
      <c r="D26" s="200"/>
      <c r="E26" s="194"/>
      <c r="F26" s="194"/>
      <c r="G26" s="194"/>
      <c r="H26" s="201"/>
      <c r="I26" s="194"/>
      <c r="M26" s="77"/>
      <c r="N26" s="77"/>
      <c r="O26" s="77"/>
      <c r="P26" s="77"/>
      <c r="Q26" s="77"/>
    </row>
    <row r="27" spans="1:31" x14ac:dyDescent="0.2">
      <c r="B27" s="2"/>
      <c r="C27" s="200"/>
      <c r="D27" s="200"/>
      <c r="E27" s="194"/>
      <c r="F27" s="194"/>
      <c r="G27" s="194"/>
      <c r="H27" s="201"/>
      <c r="I27" s="194"/>
      <c r="M27" s="197" t="s">
        <v>4</v>
      </c>
      <c r="N27" s="197"/>
      <c r="O27" s="78">
        <f>SUM(R4:AD23)</f>
        <v>1572.5352112676026</v>
      </c>
      <c r="P27" s="77" t="s">
        <v>14</v>
      </c>
      <c r="Q27" s="77"/>
    </row>
    <row r="28" spans="1:31" x14ac:dyDescent="0.2">
      <c r="A28" s="204" t="s">
        <v>12</v>
      </c>
      <c r="B28" s="205">
        <v>1</v>
      </c>
      <c r="C28" s="206">
        <v>55</v>
      </c>
      <c r="D28" s="206"/>
      <c r="E28" s="205">
        <f>C28*0.8</f>
        <v>44</v>
      </c>
      <c r="F28" s="207"/>
      <c r="G28" s="207"/>
      <c r="H28" s="207"/>
      <c r="I28" s="207"/>
      <c r="M28" s="77"/>
      <c r="N28" s="77"/>
      <c r="O28" s="77"/>
      <c r="P28" s="77"/>
      <c r="Q28" s="77"/>
    </row>
    <row r="29" spans="1:31" x14ac:dyDescent="0.2">
      <c r="A29" s="204" t="s">
        <v>12</v>
      </c>
      <c r="B29" s="205">
        <v>2</v>
      </c>
      <c r="C29" s="206">
        <v>65</v>
      </c>
      <c r="D29" s="206"/>
      <c r="E29" s="205">
        <f>C29*0.8</f>
        <v>52</v>
      </c>
      <c r="F29" s="207"/>
      <c r="G29" s="207"/>
      <c r="H29" s="207"/>
      <c r="I29" s="207"/>
    </row>
  </sheetData>
  <mergeCells count="10">
    <mergeCell ref="I24:I27"/>
    <mergeCell ref="M27:N27"/>
    <mergeCell ref="C28:D28"/>
    <mergeCell ref="C29:D29"/>
    <mergeCell ref="B2:D2"/>
    <mergeCell ref="C24:D27"/>
    <mergeCell ref="E24:E27"/>
    <mergeCell ref="F24:F27"/>
    <mergeCell ref="G24:G27"/>
    <mergeCell ref="H24:H27"/>
  </mergeCells>
  <conditionalFormatting sqref="B5:K6 C7:K8 D9:K9 L6:M9 F11:L11 E10:L10 G12:K13 G14:H15 L12:L17 N16 H16 M16:M18 I14:K17 I18:L18 J19:L19 L20 M21:M22 O16:O19 O8:O10">
    <cfRule type="containsText" dxfId="217" priority="77" operator="containsText" text="1">
      <formula>NOT(ISERROR(SEARCH("1",B5)))</formula>
    </cfRule>
  </conditionalFormatting>
  <conditionalFormatting sqref="H16:L16 B21:B22 I17:L18 O16:O19 O6:O10 B6:M6 K21:N22 C7:N8 D9:N9 E10:N10 F11:N11 B5:L5 M16:N20 J19:L20 G12:N15">
    <cfRule type="containsText" dxfId="216" priority="76" operator="containsText" text="2">
      <formula>NOT(ISERROR(SEARCH("2",B5)))</formula>
    </cfRule>
  </conditionalFormatting>
  <conditionalFormatting sqref="N13:N15">
    <cfRule type="containsText" dxfId="215" priority="75" operator="containsText" text="1">
      <formula>NOT(ISERROR(SEARCH("1",N13)))</formula>
    </cfRule>
  </conditionalFormatting>
  <conditionalFormatting sqref="M13:M15">
    <cfRule type="containsText" dxfId="214" priority="74" operator="containsText" text="1">
      <formula>NOT(ISERROR(SEARCH("1",M13)))</formula>
    </cfRule>
  </conditionalFormatting>
  <conditionalFormatting sqref="J20:K20">
    <cfRule type="containsText" dxfId="213" priority="73" operator="containsText" text="1">
      <formula>NOT(ISERROR(SEARCH("1",J20)))</formula>
    </cfRule>
  </conditionalFormatting>
  <conditionalFormatting sqref="K21:L21">
    <cfRule type="containsText" dxfId="212" priority="72" operator="containsText" text="1">
      <formula>NOT(ISERROR(SEARCH("1",K21)))</formula>
    </cfRule>
  </conditionalFormatting>
  <conditionalFormatting sqref="B4:K4">
    <cfRule type="containsText" dxfId="211" priority="71" operator="containsText" text="1">
      <formula>NOT(ISERROR(SEARCH("1",B4)))</formula>
    </cfRule>
  </conditionalFormatting>
  <conditionalFormatting sqref="B4:K4">
    <cfRule type="containsText" dxfId="210" priority="70" operator="containsText" text="2">
      <formula>NOT(ISERROR(SEARCH("2",B4)))</formula>
    </cfRule>
  </conditionalFormatting>
  <conditionalFormatting sqref="N8:N9">
    <cfRule type="containsText" dxfId="209" priority="69" operator="containsText" text="1">
      <formula>NOT(ISERROR(SEARCH("1",N8)))</formula>
    </cfRule>
  </conditionalFormatting>
  <conditionalFormatting sqref="M19:N19">
    <cfRule type="containsText" dxfId="208" priority="68" operator="containsText" text="1">
      <formula>NOT(ISERROR(SEARCH("1",M19)))</formula>
    </cfRule>
  </conditionalFormatting>
  <conditionalFormatting sqref="M20:N20">
    <cfRule type="containsText" dxfId="207" priority="67" operator="containsText" text="1">
      <formula>NOT(ISERROR(SEARCH("1",M20)))</formula>
    </cfRule>
  </conditionalFormatting>
  <conditionalFormatting sqref="N21">
    <cfRule type="containsText" dxfId="206" priority="66" operator="containsText" text="1">
      <formula>NOT(ISERROR(SEARCH("1",N21)))</formula>
    </cfRule>
  </conditionalFormatting>
  <conditionalFormatting sqref="B8:B13">
    <cfRule type="containsText" dxfId="205" priority="65" operator="containsText" text="1">
      <formula>NOT(ISERROR(SEARCH("1",B8)))</formula>
    </cfRule>
  </conditionalFormatting>
  <conditionalFormatting sqref="B8:B13">
    <cfRule type="containsText" dxfId="204" priority="64" operator="containsText" text="2">
      <formula>NOT(ISERROR(SEARCH("2",B8)))</formula>
    </cfRule>
  </conditionalFormatting>
  <conditionalFormatting sqref="B7">
    <cfRule type="containsText" dxfId="203" priority="63" operator="containsText" text="1">
      <formula>NOT(ISERROR(SEARCH("1",B7)))</formula>
    </cfRule>
  </conditionalFormatting>
  <conditionalFormatting sqref="B7">
    <cfRule type="containsText" dxfId="202" priority="62" operator="containsText" text="2">
      <formula>NOT(ISERROR(SEARCH("2",B7)))</formula>
    </cfRule>
  </conditionalFormatting>
  <conditionalFormatting sqref="B15:B20">
    <cfRule type="containsText" dxfId="201" priority="61" operator="containsText" text="1">
      <formula>NOT(ISERROR(SEARCH("1",B15)))</formula>
    </cfRule>
  </conditionalFormatting>
  <conditionalFormatting sqref="B15:B20">
    <cfRule type="containsText" dxfId="200" priority="60" operator="containsText" text="2">
      <formula>NOT(ISERROR(SEARCH("2",B15)))</formula>
    </cfRule>
  </conditionalFormatting>
  <conditionalFormatting sqref="B14">
    <cfRule type="containsText" dxfId="199" priority="59" operator="containsText" text="1">
      <formula>NOT(ISERROR(SEARCH("1",B14)))</formula>
    </cfRule>
  </conditionalFormatting>
  <conditionalFormatting sqref="B14">
    <cfRule type="containsText" dxfId="198" priority="58" operator="containsText" text="2">
      <formula>NOT(ISERROR(SEARCH("2",B14)))</formula>
    </cfRule>
  </conditionalFormatting>
  <conditionalFormatting sqref="C10:C15">
    <cfRule type="containsText" dxfId="197" priority="57" operator="containsText" text="1">
      <formula>NOT(ISERROR(SEARCH("1",C10)))</formula>
    </cfRule>
  </conditionalFormatting>
  <conditionalFormatting sqref="C10:C15">
    <cfRule type="containsText" dxfId="196" priority="56" operator="containsText" text="2">
      <formula>NOT(ISERROR(SEARCH("2",C10)))</formula>
    </cfRule>
  </conditionalFormatting>
  <conditionalFormatting sqref="C9">
    <cfRule type="containsText" dxfId="195" priority="55" operator="containsText" text="1">
      <formula>NOT(ISERROR(SEARCH("1",C9)))</formula>
    </cfRule>
  </conditionalFormatting>
  <conditionalFormatting sqref="C9">
    <cfRule type="containsText" dxfId="194" priority="54" operator="containsText" text="2">
      <formula>NOT(ISERROR(SEARCH("2",C9)))</formula>
    </cfRule>
  </conditionalFormatting>
  <conditionalFormatting sqref="C17:C21">
    <cfRule type="containsText" dxfId="193" priority="53" operator="containsText" text="1">
      <formula>NOT(ISERROR(SEARCH("1",C17)))</formula>
    </cfRule>
  </conditionalFormatting>
  <conditionalFormatting sqref="C17:C21">
    <cfRule type="containsText" dxfId="192" priority="52" operator="containsText" text="2">
      <formula>NOT(ISERROR(SEARCH("2",C17)))</formula>
    </cfRule>
  </conditionalFormatting>
  <conditionalFormatting sqref="C16">
    <cfRule type="containsText" dxfId="191" priority="51" operator="containsText" text="1">
      <formula>NOT(ISERROR(SEARCH("1",C16)))</formula>
    </cfRule>
  </conditionalFormatting>
  <conditionalFormatting sqref="C16">
    <cfRule type="containsText" dxfId="190" priority="50" operator="containsText" text="2">
      <formula>NOT(ISERROR(SEARCH("2",C16)))</formula>
    </cfRule>
  </conditionalFormatting>
  <conditionalFormatting sqref="D11:D16">
    <cfRule type="containsText" dxfId="189" priority="49" operator="containsText" text="1">
      <formula>NOT(ISERROR(SEARCH("1",D11)))</formula>
    </cfRule>
  </conditionalFormatting>
  <conditionalFormatting sqref="D11:D16">
    <cfRule type="containsText" dxfId="188" priority="48" operator="containsText" text="2">
      <formula>NOT(ISERROR(SEARCH("2",D11)))</formula>
    </cfRule>
  </conditionalFormatting>
  <conditionalFormatting sqref="D10">
    <cfRule type="containsText" dxfId="187" priority="47" operator="containsText" text="1">
      <formula>NOT(ISERROR(SEARCH("1",D10)))</formula>
    </cfRule>
  </conditionalFormatting>
  <conditionalFormatting sqref="D10">
    <cfRule type="containsText" dxfId="186" priority="46" operator="containsText" text="2">
      <formula>NOT(ISERROR(SEARCH("2",D10)))</formula>
    </cfRule>
  </conditionalFormatting>
  <conditionalFormatting sqref="E12:E17">
    <cfRule type="containsText" dxfId="185" priority="45" operator="containsText" text="1">
      <formula>NOT(ISERROR(SEARCH("1",E12)))</formula>
    </cfRule>
  </conditionalFormatting>
  <conditionalFormatting sqref="E12:E17">
    <cfRule type="containsText" dxfId="184" priority="44" operator="containsText" text="2">
      <formula>NOT(ISERROR(SEARCH("2",E12)))</formula>
    </cfRule>
  </conditionalFormatting>
  <conditionalFormatting sqref="E11">
    <cfRule type="containsText" dxfId="183" priority="43" operator="containsText" text="1">
      <formula>NOT(ISERROR(SEARCH("1",E11)))</formula>
    </cfRule>
  </conditionalFormatting>
  <conditionalFormatting sqref="E11">
    <cfRule type="containsText" dxfId="182" priority="42" operator="containsText" text="2">
      <formula>NOT(ISERROR(SEARCH("2",E11)))</formula>
    </cfRule>
  </conditionalFormatting>
  <conditionalFormatting sqref="F13:F18">
    <cfRule type="containsText" dxfId="181" priority="41" operator="containsText" text="1">
      <formula>NOT(ISERROR(SEARCH("1",F13)))</formula>
    </cfRule>
  </conditionalFormatting>
  <conditionalFormatting sqref="F13:F18">
    <cfRule type="containsText" dxfId="180" priority="40" operator="containsText" text="2">
      <formula>NOT(ISERROR(SEARCH("2",F13)))</formula>
    </cfRule>
  </conditionalFormatting>
  <conditionalFormatting sqref="F12">
    <cfRule type="containsText" dxfId="179" priority="39" operator="containsText" text="1">
      <formula>NOT(ISERROR(SEARCH("1",F12)))</formula>
    </cfRule>
  </conditionalFormatting>
  <conditionalFormatting sqref="F12">
    <cfRule type="containsText" dxfId="178" priority="38" operator="containsText" text="2">
      <formula>NOT(ISERROR(SEARCH("2",F12)))</formula>
    </cfRule>
  </conditionalFormatting>
  <conditionalFormatting sqref="G17:G22">
    <cfRule type="containsText" dxfId="177" priority="37" operator="containsText" text="1">
      <formula>NOT(ISERROR(SEARCH("1",G17)))</formula>
    </cfRule>
  </conditionalFormatting>
  <conditionalFormatting sqref="G17:G22">
    <cfRule type="containsText" dxfId="176" priority="36" operator="containsText" text="2">
      <formula>NOT(ISERROR(SEARCH("2",G17)))</formula>
    </cfRule>
  </conditionalFormatting>
  <conditionalFormatting sqref="G16">
    <cfRule type="containsText" dxfId="175" priority="35" operator="containsText" text="1">
      <formula>NOT(ISERROR(SEARCH("1",G16)))</formula>
    </cfRule>
  </conditionalFormatting>
  <conditionalFormatting sqref="G16">
    <cfRule type="containsText" dxfId="174" priority="34" operator="containsText" text="2">
      <formula>NOT(ISERROR(SEARCH("2",G16)))</formula>
    </cfRule>
  </conditionalFormatting>
  <conditionalFormatting sqref="H18:H23">
    <cfRule type="containsText" dxfId="173" priority="33" operator="containsText" text="1">
      <formula>NOT(ISERROR(SEARCH("1",H18)))</formula>
    </cfRule>
  </conditionalFormatting>
  <conditionalFormatting sqref="H18:H23">
    <cfRule type="containsText" dxfId="172" priority="32" operator="containsText" text="2">
      <formula>NOT(ISERROR(SEARCH("2",H18)))</formula>
    </cfRule>
  </conditionalFormatting>
  <conditionalFormatting sqref="H17">
    <cfRule type="containsText" dxfId="171" priority="31" operator="containsText" text="1">
      <formula>NOT(ISERROR(SEARCH("1",H17)))</formula>
    </cfRule>
  </conditionalFormatting>
  <conditionalFormatting sqref="H17">
    <cfRule type="containsText" dxfId="170" priority="30" operator="containsText" text="2">
      <formula>NOT(ISERROR(SEARCH("2",H17)))</formula>
    </cfRule>
  </conditionalFormatting>
  <conditionalFormatting sqref="F19:F21">
    <cfRule type="containsText" dxfId="169" priority="29" operator="containsText" text="1">
      <formula>NOT(ISERROR(SEARCH("1",F19)))</formula>
    </cfRule>
  </conditionalFormatting>
  <conditionalFormatting sqref="F19:F21">
    <cfRule type="containsText" dxfId="168" priority="28" operator="containsText" text="2">
      <formula>NOT(ISERROR(SEARCH("2",F19)))</formula>
    </cfRule>
  </conditionalFormatting>
  <conditionalFormatting sqref="E18:E21">
    <cfRule type="containsText" dxfId="167" priority="27" operator="containsText" text="1">
      <formula>NOT(ISERROR(SEARCH("1",E18)))</formula>
    </cfRule>
  </conditionalFormatting>
  <conditionalFormatting sqref="E18:E21">
    <cfRule type="containsText" dxfId="166" priority="26" operator="containsText" text="2">
      <formula>NOT(ISERROR(SEARCH("2",E18)))</formula>
    </cfRule>
  </conditionalFormatting>
  <conditionalFormatting sqref="D17:D21">
    <cfRule type="containsText" dxfId="165" priority="25" operator="containsText" text="1">
      <formula>NOT(ISERROR(SEARCH("1",D17)))</formula>
    </cfRule>
  </conditionalFormatting>
  <conditionalFormatting sqref="D17:D21">
    <cfRule type="containsText" dxfId="164" priority="24" operator="containsText" text="2">
      <formula>NOT(ISERROR(SEARCH("2",D17)))</formula>
    </cfRule>
  </conditionalFormatting>
  <conditionalFormatting sqref="I19:I23">
    <cfRule type="containsText" dxfId="163" priority="23" operator="containsText" text="1">
      <formula>NOT(ISERROR(SEARCH("1",I19)))</formula>
    </cfRule>
  </conditionalFormatting>
  <conditionalFormatting sqref="I19:I23">
    <cfRule type="containsText" dxfId="162" priority="22" operator="containsText" text="2">
      <formula>NOT(ISERROR(SEARCH("2",I19)))</formula>
    </cfRule>
  </conditionalFormatting>
  <conditionalFormatting sqref="M4:M5">
    <cfRule type="containsText" dxfId="161" priority="17" operator="containsText" text="1">
      <formula>NOT(ISERROR(SEARCH("1",M4)))</formula>
    </cfRule>
  </conditionalFormatting>
  <conditionalFormatting sqref="M4:M5">
    <cfRule type="containsText" dxfId="160" priority="16" operator="containsText" text="2">
      <formula>NOT(ISERROR(SEARCH("2",M4)))</formula>
    </cfRule>
  </conditionalFormatting>
  <conditionalFormatting sqref="N4:N6">
    <cfRule type="containsText" dxfId="159" priority="19" operator="containsText" text="1">
      <formula>NOT(ISERROR(SEARCH("1",N4)))</formula>
    </cfRule>
  </conditionalFormatting>
  <conditionalFormatting sqref="N4:N6">
    <cfRule type="containsText" dxfId="158" priority="18" operator="containsText" text="2">
      <formula>NOT(ISERROR(SEARCH("2",N4)))</formula>
    </cfRule>
  </conditionalFormatting>
  <conditionalFormatting sqref="L4">
    <cfRule type="containsText" dxfId="157" priority="15" operator="containsText" text="1">
      <formula>NOT(ISERROR(SEARCH("1",L4)))</formula>
    </cfRule>
  </conditionalFormatting>
  <conditionalFormatting sqref="L4">
    <cfRule type="containsText" dxfId="156" priority="14" operator="containsText" text="2">
      <formula>NOT(ISERROR(SEARCH("2",L4)))</formula>
    </cfRule>
  </conditionalFormatting>
  <conditionalFormatting sqref="E22:F22">
    <cfRule type="containsText" dxfId="155" priority="13" operator="containsText" text="1">
      <formula>NOT(ISERROR(SEARCH("1",E22)))</formula>
    </cfRule>
  </conditionalFormatting>
  <conditionalFormatting sqref="E22:F22">
    <cfRule type="containsText" dxfId="154" priority="12" operator="containsText" text="2">
      <formula>NOT(ISERROR(SEARCH("2",E22)))</formula>
    </cfRule>
  </conditionalFormatting>
  <conditionalFormatting sqref="C22">
    <cfRule type="containsText" dxfId="153" priority="11" operator="containsText" text="1">
      <formula>NOT(ISERROR(SEARCH("1",C22)))</formula>
    </cfRule>
  </conditionalFormatting>
  <conditionalFormatting sqref="C22">
    <cfRule type="containsText" dxfId="152" priority="10" operator="containsText" text="2">
      <formula>NOT(ISERROR(SEARCH("2",C22)))</formula>
    </cfRule>
  </conditionalFormatting>
  <conditionalFormatting sqref="D22">
    <cfRule type="containsText" dxfId="151" priority="9" operator="containsText" text="1">
      <formula>NOT(ISERROR(SEARCH("1",D22)))</formula>
    </cfRule>
  </conditionalFormatting>
  <conditionalFormatting sqref="D22">
    <cfRule type="containsText" dxfId="150" priority="8" operator="containsText" text="2">
      <formula>NOT(ISERROR(SEARCH("2",D22)))</formula>
    </cfRule>
  </conditionalFormatting>
  <conditionalFormatting sqref="N17">
    <cfRule type="containsText" dxfId="149" priority="7" operator="containsText" text="1">
      <formula>NOT(ISERROR(SEARCH("1",N17)))</formula>
    </cfRule>
  </conditionalFormatting>
  <conditionalFormatting sqref="J21">
    <cfRule type="containsText" dxfId="148" priority="6" operator="containsText" text="2">
      <formula>NOT(ISERROR(SEARCH("2",J21)))</formula>
    </cfRule>
  </conditionalFormatting>
  <conditionalFormatting sqref="J21">
    <cfRule type="containsText" dxfId="147" priority="5" operator="containsText" text="1">
      <formula>NOT(ISERROR(SEARCH("1",J21)))</formula>
    </cfRule>
  </conditionalFormatting>
  <conditionalFormatting sqref="J22">
    <cfRule type="containsText" dxfId="146" priority="4" operator="containsText" text="2">
      <formula>NOT(ISERROR(SEARCH("2",J22)))</formula>
    </cfRule>
  </conditionalFormatting>
  <conditionalFormatting sqref="J22">
    <cfRule type="containsText" dxfId="145" priority="3" operator="containsText" text="1">
      <formula>NOT(ISERROR(SEARCH("1",J22)))</formula>
    </cfRule>
  </conditionalFormatting>
  <conditionalFormatting sqref="H12">
    <cfRule type="containsText" dxfId="144" priority="2" operator="containsText" text="1">
      <formula>NOT(ISERROR(SEARCH("1",H12)))</formula>
    </cfRule>
  </conditionalFormatting>
  <conditionalFormatting sqref="I12">
    <cfRule type="containsText" dxfId="143" priority="1" operator="containsText" text="1">
      <formula>NOT(ISERROR(SEARCH("1",I12)))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zoomScale="101" workbookViewId="0">
      <selection activeCell="A28" sqref="A28:I29"/>
    </sheetView>
  </sheetViews>
  <sheetFormatPr baseColWidth="10" defaultRowHeight="16" x14ac:dyDescent="0.2"/>
  <cols>
    <col min="1" max="30" width="6" customWidth="1"/>
    <col min="31" max="31" width="4.83203125" customWidth="1"/>
  </cols>
  <sheetData>
    <row r="1" spans="1:31" ht="17" thickBot="1" x14ac:dyDescent="0.25">
      <c r="A1" s="76" t="s">
        <v>21</v>
      </c>
    </row>
    <row r="2" spans="1:31" ht="17" thickBot="1" x14ac:dyDescent="0.25">
      <c r="A2">
        <v>130</v>
      </c>
      <c r="B2" s="198" t="s">
        <v>8</v>
      </c>
      <c r="C2" s="198"/>
      <c r="D2" s="199"/>
      <c r="E2" s="74">
        <f>A2/224</f>
        <v>0.5803571428571429</v>
      </c>
      <c r="F2" s="73" t="s">
        <v>9</v>
      </c>
      <c r="G2" s="75">
        <f>1/E2</f>
        <v>1.723076923076923</v>
      </c>
      <c r="H2" s="73"/>
      <c r="I2" s="73" t="s">
        <v>11</v>
      </c>
      <c r="J2" s="73"/>
      <c r="K2" s="73"/>
      <c r="L2" s="2"/>
      <c r="M2" s="2"/>
      <c r="N2" s="2"/>
      <c r="O2" s="2"/>
      <c r="P2" s="2"/>
      <c r="Q2" s="2"/>
      <c r="R2" s="2"/>
      <c r="S2" s="2"/>
      <c r="T2" s="2"/>
      <c r="U2" s="2"/>
      <c r="V2" s="2"/>
    </row>
    <row r="3" spans="1:31" ht="17" thickBot="1" x14ac:dyDescent="0.25">
      <c r="L3" s="2"/>
      <c r="M3" s="2"/>
      <c r="N3" s="2"/>
      <c r="O3" s="2"/>
      <c r="P3" s="2"/>
      <c r="Q3" s="2"/>
      <c r="R3" s="2"/>
      <c r="S3" s="2"/>
      <c r="T3" s="2"/>
      <c r="U3" s="2"/>
      <c r="V3" s="2"/>
      <c r="W3" s="140"/>
    </row>
    <row r="4" spans="1:31" ht="18" customHeight="1" thickTop="1" x14ac:dyDescent="0.2">
      <c r="B4" s="90"/>
      <c r="C4" s="80">
        <v>1</v>
      </c>
      <c r="D4" s="132">
        <v>1</v>
      </c>
      <c r="E4" s="132">
        <v>2</v>
      </c>
      <c r="F4" s="132">
        <v>1</v>
      </c>
      <c r="G4" s="132">
        <v>1</v>
      </c>
      <c r="H4" s="132">
        <v>1</v>
      </c>
      <c r="I4" s="132">
        <v>2</v>
      </c>
      <c r="J4" s="132">
        <v>2</v>
      </c>
      <c r="K4" s="5">
        <v>2</v>
      </c>
      <c r="L4" s="106">
        <v>2</v>
      </c>
      <c r="M4" s="136">
        <v>2</v>
      </c>
      <c r="N4" s="65">
        <v>2</v>
      </c>
      <c r="O4" s="2"/>
      <c r="P4" s="2"/>
      <c r="Q4" s="2"/>
      <c r="R4" s="21"/>
      <c r="S4" s="62">
        <f>IF(C4=1,(E28/G2)+((C28*0.05)*(F28))+((C28*0.05)*(G28))+((C28*0.05)*(H28))+((C28*0.05)*(I28)),(E29/G2)+((C29*0.05)*(F29))+((C29*0.05)*(G29))+((C29*0.05)*(H29))+((C29*0.05)*(I29)))</f>
        <v>25.535714285714288</v>
      </c>
      <c r="T4" s="63">
        <f>IF(D4=1,(E28/G2)+((C28*0.05)*(F28))+((C28*0.05)*(G28))+((C28*0.05)*(H28))+((C28*0.05)*(I28)),(E29/G2)+((C29*0.05)*(F29))+((C29*0.05)*(G29))+((C29*0.05)*(H29))+((C29*0.05)*(I29)))</f>
        <v>25.535714285714288</v>
      </c>
      <c r="U4" s="63">
        <f>IF(E4=1,(E28/G2)+((C28*0.05)*(F28))+((C28*0.05)*(G28))+((C28*0.05)*(H28))+((C28*0.05)*(I28)),(E29/G2)+((C29*0.05)*(F29))+((C29*0.05)*(G29))+((C29*0.05)*(H29))+((C29*0.05)*(I29)))</f>
        <v>30.178571428571431</v>
      </c>
      <c r="V4" s="63">
        <f>IF(F4=1,(E28/G2)+((C28*0.05)*(F28))+((C28*0.05)*(G28))+((C28*0.05)*(H28))+((C28*0.05)*(I28)),(E29/G2)+((C29*0.05)*(F29))+((C29*0.05)*(G29))+((C29*0.05)*(H29))+((C29*0.05)*(I29)))</f>
        <v>25.535714285714288</v>
      </c>
      <c r="W4" s="63">
        <f>IF(G4=1,(E28/G2)+((C28*0.05)*(F28))+((C28*0.05)*(G28))+((C28*0.05)*(H28))+((C28*0.05)*(I28)),(E29/G2)+((C29*0.05)*(F29))+((C29*0.05)*(G29))+((C29*0.05)*(H29))+((C29*0.05)*(I29)))</f>
        <v>25.535714285714288</v>
      </c>
      <c r="X4" s="63">
        <f>IF(H4=1,(E28/G2)+((C28*0.05)*(F28))+((C28*0.05)*(G28))+((C28*0.05)*(H28))+((C28*0.05)*(I28)),(E29/G2)+((C29*0.05)*(F29))+((C29*0.05)*(G29))+((C29*0.05)*(H29))+((C29*0.05)*(I29)))</f>
        <v>25.535714285714288</v>
      </c>
      <c r="Y4" s="63">
        <f>IF(I4=1,(E28/G2)+((C28*0.05)*(F28))+((C28*0.05)*(G28))+((C28*0.05)*(H28))+((C28*0.05)*(I28)),(E29/G2)+((C29*0.05)*(F29))+((C29*0.05)*(G29))+((C29*0.05)*(H29))+((C29*0.05)*(I29)))</f>
        <v>30.178571428571431</v>
      </c>
      <c r="Z4" s="63">
        <f>IF(J4=1,(E28/G2)+((C28*0.05)*(F28))+((C28*0.05)*(G28))+((C28*0.05)*(H28))+((C28*0.05)*(I28)),(E29/G2)+((C29*0.05)*(F29))+((C29*0.05)*(G29))+((C29*0.05)*(H29))+((C29*0.05)*(I29)))</f>
        <v>30.178571428571431</v>
      </c>
      <c r="AA4" s="83">
        <f>IF(K4=1,(E28/G2)+((C28*0.05)*(F28))+((C28*0.05)*(G28))+((C28*0.05)*(H28))+((C28*0.05)*(I28)),(E29/G2)+((C29*0.05)*(F29))+((C29*0.05)*(G29))+((C29*0.05)*(H29))+((C29*0.05)*(I29)))</f>
        <v>30.178571428571431</v>
      </c>
      <c r="AB4" s="106">
        <f>IF(L4=1,(E28/G2)+((C28*0.05)*(F28))+((C28*0.05)*(G28))+((C28*0.05)*(H28))+((C28*0.05)*(I28)),(E29/G2)+((C29*0.05)*(F29))+((C29*0.05)*(G29))+((C29*0.05)*(H29))+((C29*0.05)*(I29)))</f>
        <v>30.178571428571431</v>
      </c>
      <c r="AC4" s="106">
        <f>IF(M4=1,(E28/G2)+((C28*0.05)*(F28))+((C28*0.05)*(G28))+((C28*0.05)*(H28))+((C28*0.05)*(I28)),(E29/G2)+((C29*0.05)*(F29))+((C29*0.05)*(G29))+((C29*0.05)*(H29))+((C29*0.05)*(I29)))</f>
        <v>30.178571428571431</v>
      </c>
      <c r="AD4" s="65">
        <f>IF(N4=1,(E28/G2)+((C28*0.05)*(F28))+((C28*0.05)*(G28))+((C28*0.05)*(H28))+((C28*0.05)*(I28)),(E29/G2)+((C29*0.05)*(F29))+((C29*0.05)*(G29))+((C29*0.05)*(H29))+((C29*0.05)*(I29)))</f>
        <v>30.178571428571431</v>
      </c>
      <c r="AE4" s="2"/>
    </row>
    <row r="5" spans="1:31" ht="18" customHeight="1" x14ac:dyDescent="0.2">
      <c r="B5" s="90"/>
      <c r="C5" s="52">
        <v>1</v>
      </c>
      <c r="D5" s="8">
        <v>1</v>
      </c>
      <c r="E5" s="8">
        <v>1</v>
      </c>
      <c r="F5" s="8">
        <v>1</v>
      </c>
      <c r="G5" s="8">
        <v>1</v>
      </c>
      <c r="H5" s="8">
        <v>1</v>
      </c>
      <c r="I5" s="8">
        <v>2</v>
      </c>
      <c r="J5" s="8">
        <v>2</v>
      </c>
      <c r="K5" s="8">
        <v>2</v>
      </c>
      <c r="L5" s="8">
        <v>2</v>
      </c>
      <c r="M5" s="8">
        <v>2</v>
      </c>
      <c r="N5" s="17">
        <v>2</v>
      </c>
      <c r="O5" s="26"/>
      <c r="R5" s="21"/>
      <c r="S5" s="27">
        <f>IF(C5=1,(E28/G2)+((C28*0.05)*(F28))+((C28*0.05)*(G28))+((C28*0.05)*(H28))+((C28*0.05)*(I28)),(E29/G2)+((C29*0.05)*(F29))+((C29*0.05)*(G29))+((C29*0.05)*(H29))+((C29*0.05)*(I29)))</f>
        <v>25.535714285714288</v>
      </c>
      <c r="T5" s="54">
        <f>IF(D5=1,(E28/G2)+((C28*0.05)*(F28))+((C28*0.05)*(G28))+((C28*0.05)*(H28))+((C28*0.05)*(I28)),(E29/G2)+((C29*0.05)*(F29))+((C29*0.05)*(G29))+((C29*0.05)*(H29))+((C29*0.05)*(I29)))</f>
        <v>25.535714285714288</v>
      </c>
      <c r="U5" s="54">
        <f>IF(E5=1,(E28/G2)+((C28*0.05)*(F28))+((C28*0.05)*(G28))+((C28*0.05)*(H28))+((C28*0.05)*(I28)),(E29/G2)+((C29*0.05)*(F29))+((C29*0.05)*(G29))+((C29*0.05)*(H29))+((C29*0.05)*(I29)))</f>
        <v>25.535714285714288</v>
      </c>
      <c r="V5" s="54">
        <f>IF(F5=1,(E28/G2)+((C28*0.05)*(F28))+((C28*0.05)*(G28))+((C28*0.05)*(H28))+((C28*0.05)*(I28)),(E29/G2)+((C29*0.05)*(F29))+((C29*0.05)*(G29))+((C29*0.05)*(H29))+((C29*0.05)*(I29)))</f>
        <v>25.535714285714288</v>
      </c>
      <c r="W5" s="54">
        <f>IF(G5=1,(E28/G2)+((C28*0.05)*(F28))+((C28*0.05)*(G28))+((C28*0.05)*(H28))+((C28*0.05)*(I28)),(E29/G2)+((C29*0.05)*(F29))+((C29*0.05)*(G29))+((C29*0.05)*(H29))+((C29*0.05)*(I29)))</f>
        <v>25.535714285714288</v>
      </c>
      <c r="X5" s="54">
        <f>IF(H5=1,(E28/G2)+((C28*0.05)*(F28))+((C28*0.05)*(G28))+((C28*0.05)*(H28))+((C28*0.05)*(I28)),(E29/G2)+((C29*0.05)*(F29))+((C29*0.05)*(G29))+((C29*0.05)*(H29))+((C29*0.05)*(I29)))</f>
        <v>25.535714285714288</v>
      </c>
      <c r="Y5" s="54">
        <f>IF(I5=1,(E28/G2)+((C28*0.05)*(F28))+((C28*0.05)*(G28))+((C28*0.05)*(H28))+((C28*0.05)*(I28)),(E29/G2)+((C29*0.05)*(F29))+((C29*0.05)*(G29))+((C29*0.05)*(H29))+((C29*0.05)*(I29)))</f>
        <v>30.178571428571431</v>
      </c>
      <c r="Z5" s="54">
        <f>IF(J5=1,(E28/G2)+((C28*0.05)*(F28))+((C28*0.05)*(G28))+((C28*0.05)*(H28))+((C28*0.05)*(I28)),(E29/G2)+((C29*0.05)*(F29))+((C29*0.05)*(G29))+((C29*0.05)*(H29))+((C29*0.05)*(I29)))</f>
        <v>30.178571428571431</v>
      </c>
      <c r="AA5" s="61">
        <f>IF(K5=1,(E28/G2)+((C28*0.05)*(F28))+((C28*0.05)*(G28))+((C28*0.05)*(H28))+((C28*0.05)*(I28)),(E29/G2)+((C29*0.05)*(F29))+((C29*0.05)*(G29))+((C29*0.05)*(H29))+((C29*0.05)*(I29)))</f>
        <v>30.178571428571431</v>
      </c>
      <c r="AB5" s="8">
        <f>IF(L5=1,(E28/G2)+((C28*0.05)*(F28))+((C28*0.05)*(G28))+((C28*0.05)*(H28))+((C28*0.05)*(I28)),(E29/G2)+((C29*0.05)*(F29))+((C29*0.05)*(G29))+((C29*0.05)*(H29))+((C29*0.05)*(I29)))</f>
        <v>30.178571428571431</v>
      </c>
      <c r="AC5" s="8">
        <f>IF(M5=1,(E28/G2)+((C28*0.05)*(F28))+((C28*0.05)*(G28))+((C28*0.05)*(H28))+((C28*0.05)*(I28)),(E29/G2)+((C29*0.05)*(F29))+((C29*0.05)*(G29))+((C29*0.05)*(H29))+((C29*0.05)*(I29)))</f>
        <v>30.178571428571431</v>
      </c>
      <c r="AD5" s="17">
        <f>IF(N5=1,(E28/G2)+((C28*0.05)*(F28))+((C28*0.05)*(G28))+((C28*0.05)*(H28))+((C28*0.05)*(I28)),(E29/G2)+((C29*0.05)*(F29))+((C29*0.05)*(G29))+((C29*0.05)*(H29))+((C29*0.05)*(I29)))</f>
        <v>30.178571428571431</v>
      </c>
      <c r="AE5" s="26"/>
    </row>
    <row r="6" spans="1:31" ht="18" customHeight="1" x14ac:dyDescent="0.2">
      <c r="B6" s="90"/>
      <c r="C6" s="41">
        <v>2</v>
      </c>
      <c r="D6" s="8">
        <v>1</v>
      </c>
      <c r="E6" s="8">
        <v>1</v>
      </c>
      <c r="F6" s="8">
        <v>1</v>
      </c>
      <c r="G6" s="8">
        <v>1</v>
      </c>
      <c r="H6" s="8">
        <v>1</v>
      </c>
      <c r="I6" s="8">
        <v>1</v>
      </c>
      <c r="J6" s="8">
        <v>2</v>
      </c>
      <c r="K6" s="8">
        <v>2</v>
      </c>
      <c r="L6" s="8">
        <v>2</v>
      </c>
      <c r="M6" s="8">
        <v>2</v>
      </c>
      <c r="N6" s="17">
        <v>2</v>
      </c>
      <c r="O6" s="25"/>
      <c r="R6" s="21"/>
      <c r="S6" s="7">
        <f>IF(C6=1,(E28/G2)+((C28*0.05)*(F28))+((C28*0.05)*(G28))+((C28*0.05)*(H28))+((C28*0.05)*(I28)),(E29/G2)+((C29*0.05)*(F29))+((C29*0.05)*(G29))+((C29*0.05)*(H29))+((C29*0.05)*(I29)))</f>
        <v>30.178571428571431</v>
      </c>
      <c r="T6" s="8">
        <f>IF(D6=1,(E28/G2)+((C28*0.05)*(F28))+((C28*0.05)*(G28))+((C28*0.05)*(H28))+((C28*0.05)*(I28)),(E29/G2)+((C29*0.05)*(F29))+((C29*0.05)*(G29))+((C29*0.05)*(H29))+((C29*0.05)*(I29)))</f>
        <v>25.535714285714288</v>
      </c>
      <c r="U6" s="8">
        <f>IF(E6=1,(E28/G2)+((C28*0.05)*(F28))+((C28*0.05)*(G28))+((C28*0.05)*(H28))+((C28*0.05)*(I28)),(E29/G2)+((C29*0.05)*(F29))+((C29*0.05)*(G29))+((C29*0.05)*(H29))+((C29*0.05)*(I29)))</f>
        <v>25.535714285714288</v>
      </c>
      <c r="V6" s="8">
        <f>IF(F6=1,(E28/G2)+((C28*0.05)*(F28))+((C28*0.05)*(G28))+((C28*0.05)*(H28))+((C28*0.05)*(I28)),(E29/G2)+((C29*0.05)*(F29))+((C29*0.05)*(G29))+((C29*0.05)*(H29))+((C29*0.05)*(I29)))</f>
        <v>25.535714285714288</v>
      </c>
      <c r="W6" s="8">
        <f>IF(G6=1,(E28/G2)+((C28*0.05)*(F28))+((C28*0.05)*(G28))+((C28*0.05)*(H28))+((C28*0.05)*(I28)),(E29/G2)+((C29*0.05)*(F29))+((C29*0.05)*(G29))+((C29*0.05)*(H29))+((C29*0.05)*(I29)))</f>
        <v>25.535714285714288</v>
      </c>
      <c r="X6" s="8">
        <f>IF(H6=1,(E28/G2)+((C28*0.05)*(F28))+((C28*0.05)*(G28))+((C28*0.05)*(H28))+((C28*0.05)*(I28)),(E29/G2)+((C29*0.05)*(F29))+((C29*0.05)*(G29))+((C29*0.05)*(H29))+((C29*0.05)*(I29)))</f>
        <v>25.535714285714288</v>
      </c>
      <c r="Y6" s="8">
        <f>IF(I6=1,(E28/G2)+((C28*0.05)*(F28))+((C28*0.05)*(G28))+((C28*0.05)*(H28))+((C28*0.05)*(I28)),(E29/G2)+((C29*0.05)*(F29))+((C29*0.05)*(G29))+((C29*0.05)*(H29))+((C29*0.05)*(I29)))</f>
        <v>25.535714285714288</v>
      </c>
      <c r="Z6" s="8">
        <f>IF(J6=1,(E28/G2)+((C28*0.05)*(F28))+((C28*0.05)*(G28))+((C28*0.05)*(H28))+((C28*0.05)*(I28)),(E29/G2)+((C29*0.05)*(F29))+((C29*0.05)*(G29))+((C29*0.05)*(H29))+((C29*0.05)*(I29)))</f>
        <v>30.178571428571431</v>
      </c>
      <c r="AA6" s="42">
        <f>IF(K6=1,(E28/G2)+((C28*0.05)*(F28))+((C28*0.05)*(G28))+((C28*0.05)*(H28))+((C28*0.05)*(I28)),(E29/G2)+((C29*0.05)*(F29))+((C29*0.05)*(G29))+((C29*0.05)*(H29))+((C29*0.05)*(I29)))</f>
        <v>30.178571428571431</v>
      </c>
      <c r="AB6" s="8">
        <f>IF(L6=1,(E28/G2)+((C28*0.05)*(F28))+((C28*0.05)*(G28))+((C28*0.05)*(H28))+((C28*0.05)*(I28)),(E29/G2)+((C29*0.05)*(F29))+((C29*0.05)*(G29))+((C29*0.05)*(H29))+((C29*0.05)*(I29)))</f>
        <v>30.178571428571431</v>
      </c>
      <c r="AC6" s="8">
        <f>IF(M6=1,(E28/G2)+((C28*0.05)*(F28))+((C28*0.05)*(G28))+((C28*0.05)*(H28))+((C28*0.05)*(I28)),(E29/G2)+((C29*0.05)*(F29))+((C29*0.05)*(G29))+((C29*0.05)*(H29))+((C29*0.05)*(I29)))</f>
        <v>30.178571428571431</v>
      </c>
      <c r="AD6" s="17">
        <f>IF(N6=1,(E28/G2)+((C28*0.05)*(F28))+((C28*0.05)*(G28))+((C28*0.05)*(H28))+((C28*0.05)*(I28)),(E29/G2)+((C29*0.05)*(F29))+((C29*0.05)*(G29))+((C29*0.05)*(H29))+((C29*0.05)*(I29)))</f>
        <v>30.178571428571431</v>
      </c>
      <c r="AE6" s="25"/>
    </row>
    <row r="7" spans="1:31" ht="18" customHeight="1" x14ac:dyDescent="0.2">
      <c r="B7" s="90"/>
      <c r="C7" s="41">
        <v>2</v>
      </c>
      <c r="D7" s="8">
        <v>1</v>
      </c>
      <c r="E7" s="8">
        <v>1</v>
      </c>
      <c r="F7" s="8">
        <v>1</v>
      </c>
      <c r="G7" s="8">
        <v>1</v>
      </c>
      <c r="H7" s="8">
        <v>1</v>
      </c>
      <c r="I7" s="8">
        <v>1</v>
      </c>
      <c r="J7" s="8">
        <v>2</v>
      </c>
      <c r="K7" s="8">
        <v>2</v>
      </c>
      <c r="L7" s="8">
        <v>2</v>
      </c>
      <c r="M7" s="8">
        <v>2</v>
      </c>
      <c r="N7" s="135">
        <v>2</v>
      </c>
      <c r="O7" s="93"/>
      <c r="R7" s="21"/>
      <c r="S7" s="7">
        <f>IF(C7=1,(E28/G2)+((C28*0.05)*(F28))+((C28*0.05)*(G28))+((C28*0.05)*(H28))+((C28*0.05)*(I28)),(E29/G2)+((C29*0.05)*(F29))+((C29*0.05)*(G29))+((C29*0.05)*(H29))+((C29*0.05)*(I29)))</f>
        <v>30.178571428571431</v>
      </c>
      <c r="T7" s="8">
        <f>IF(D7=1,(E28/G2)+((C28*0.05)*(F28))+((C28*0.05)*(G28))+((C28*0.05)*(H28))+((C28*0.05)*(I28)),(E29/G2)+((C29*0.05)*(F29))+((C29*0.05)*(G29))+((C29*0.05)*(H29))+((C29*0.05)*(I29)))</f>
        <v>25.535714285714288</v>
      </c>
      <c r="U7" s="8">
        <f>IF(E7=1,(E28/G2)+((C28*0.05)*(F28))+((C28*0.05)*(G28))+((C28*0.05)*(H28))+((C28*0.05)*(I28)),(E29/G2)+((C29*0.05)*(F29))+((C29*0.05)*(G29))+((C29*0.05)*(H29))+((C29*0.05)*(I29)))</f>
        <v>25.535714285714288</v>
      </c>
      <c r="V7" s="8">
        <f>IF(F7=1,(E28/G2)+((C28*0.05)*(F28))+((C28*0.05)*(G28))+((C28*0.05)*(H28))+((C28*0.05)*(I28)),(E29/G2)+((C29*0.05)*(F29))+((C29*0.05)*(G29))+((C29*0.05)*(H29))+((C29*0.05)*(I29)))</f>
        <v>25.535714285714288</v>
      </c>
      <c r="W7" s="8">
        <f>IF(G7=1,(E28/G2)+((C28*0.05)*(F28))+((C28*0.05)*(G28))+((C28*0.05)*(H28))+((C28*0.05)*(I28)),(E29/G2)+((C29*0.05)*(F29))+((C29*0.05)*(G29))+((C29*0.05)*(H29))+((C29*0.05)*(I29)))</f>
        <v>25.535714285714288</v>
      </c>
      <c r="X7" s="8">
        <f>IF(H7=1,(E28/G2)+((C28*0.05)*(F28))+((C28*0.05)*(G28))+((C28*0.05)*(H28))+((C28*0.05)*(I28)),(E29/G2)+((C29*0.05)*(F29))+((C29*0.05)*(G29))+((C29*0.05)*(H29))+((C29*0.05)*(I29)))</f>
        <v>25.535714285714288</v>
      </c>
      <c r="Y7" s="8">
        <f>IF(I7=1,(E28/G2)+((C28*0.05)*(F28))+((C28*0.05)*(G28))+((C28*0.05)*(H28))+((C28*0.05)*(I28)),(E29/G2)+((C29*0.05)*(F29))+((C29*0.05)*(G29))+((C29*0.05)*(H29))+((C29*0.05)*(I29)))</f>
        <v>25.535714285714288</v>
      </c>
      <c r="Z7" s="8">
        <f>IF(J7=1,(E28/G2)+((C28*0.05)*(F28))+((C28*0.05)*(G28))+((C28*0.05)*(H28))+((C28*0.05)*(I28)),(E29/G2)+((C29*0.05)*(F29))+((C29*0.05)*(G29))+((C29*0.05)*(H29))+((C29*0.05)*(I29)))</f>
        <v>30.178571428571431</v>
      </c>
      <c r="AA7" s="8">
        <f>IF(K7=1,(E28/G2)+((C28*0.05)*(F28))+((C28*0.05)*(G28))+((C28*0.05)*(H28))+((C28*0.05)*(I28)),(E29/G2)+((C29*0.05)*(F29))+((C29*0.05)*(G29))+((C29*0.05)*(H29))+((C29*0.05)*(I29)))</f>
        <v>30.178571428571431</v>
      </c>
      <c r="AB7" s="81">
        <f>IF(L7=1,(E28/G2)+((C28*0.05)*(F28))+((C28*0.05)*(G28))+((C28*0.05)*(H28))+((C28*0.05)*(I28)),(E29/G2)+((C29*0.05)*(F29))+((C29*0.05)*(G29))+((C29*0.05)*(H29))+((C29*0.05)*(I29)))</f>
        <v>30.178571428571431</v>
      </c>
      <c r="AC7" s="61">
        <f>IF(M7=1,(E28/G2)+((C28*0.05)*(F28))+((C28*0.05)*(G28))+((C28*0.05)*(H28))+((C28*0.05)*(I28)),(E29/G2)+((C29*0.05)*(F29))+((C29*0.05)*(G29))+((C29*0.05)*(H29))+((C29*0.05)*(I29)))</f>
        <v>30.178571428571431</v>
      </c>
      <c r="AD7" s="92">
        <f>IF(N7=1,(E28/G2)+((C28*0.05)*(F28))+((C28*0.05)*(G28))+((C28*0.05)*(H28))+((C28*0.05)*(I28)),(E29/G2)+((C29*0.05)*(F29))+((C29*0.05)*(G29))+((C29*0.05)*(H29))+((C29*0.05)*(I29)))</f>
        <v>30.178571428571431</v>
      </c>
      <c r="AE7" s="93"/>
    </row>
    <row r="8" spans="1:31" ht="18" customHeight="1" x14ac:dyDescent="0.2">
      <c r="B8" s="90"/>
      <c r="C8" s="109">
        <v>2</v>
      </c>
      <c r="D8" s="8">
        <v>1</v>
      </c>
      <c r="E8" s="8">
        <v>1</v>
      </c>
      <c r="F8" s="8">
        <v>1</v>
      </c>
      <c r="G8" s="8">
        <v>1</v>
      </c>
      <c r="H8" s="8">
        <v>1</v>
      </c>
      <c r="I8" s="8">
        <v>1</v>
      </c>
      <c r="J8" s="8">
        <v>2</v>
      </c>
      <c r="K8" s="8">
        <v>2</v>
      </c>
      <c r="L8" s="8">
        <v>2</v>
      </c>
      <c r="M8" s="8">
        <v>2</v>
      </c>
      <c r="N8" s="131">
        <v>1</v>
      </c>
      <c r="O8" s="93"/>
      <c r="R8" s="21"/>
      <c r="S8" s="109">
        <f>IF(C8=1,(E28/G2)+((C28*0.05)*(F28))+((C28*0.05)*(G28))+((C28*0.05)*(H28))+((C28*0.05)*(I28)),(E29/G2)+((C29*0.05)*(F29))+((C29*0.05)*(G29))+((C29*0.05)*(H29))+((C29*0.05)*(I29)))</f>
        <v>30.178571428571431</v>
      </c>
      <c r="T8" s="8">
        <f>IF(D8=1,(E28/G2)+((C28*0.05)*(F28))+((C28*0.05)*(G28))+((C28*0.05)*(H28))+((C28*0.05)*(I28)),(E29/G2)+((C29*0.05)*(F29))+((C29*0.05)*(G29))+((C29*0.05)*(H29))+((C29*0.05)*(I29)))</f>
        <v>25.535714285714288</v>
      </c>
      <c r="U8" s="8">
        <f>IF(E8=1,(E28/G2)+((C28*0.05)*(F28))+((C28*0.05)*(G28))+((C28*0.05)*(H28))+((C28*0.05)*(I28)),(E29/G2)+((C29*0.05)*(F29))+((C29*0.05)*(G29))+((C29*0.05)*(H29))+((C29*0.05)*(I29)))</f>
        <v>25.535714285714288</v>
      </c>
      <c r="V8" s="8">
        <f>IF(F8=1,(E28/G2)+((C28*0.05)*(F28))+((C28*0.05)*(G28))+((C28*0.05)*(H28))+((C28*0.05)*(I28)),(E29/G2)+((C29*0.05)*(F29))+((C29*0.05)*(G29))+((C29*0.05)*(H29))+((C29*0.05)*(I29)))</f>
        <v>25.535714285714288</v>
      </c>
      <c r="W8" s="8">
        <f>IF(G8=1,(E28/G2)+((C28*0.05)*(F28))+((C28*0.05)*(G28))+((C28*0.05)*(H28))+((C28*0.05)*(I28)),(E29/G2)+((C29*0.05)*(F29))+((C29*0.05)*(G29))+((C29*0.05)*(H29))+((C29*0.05)*(I29)))</f>
        <v>25.535714285714288</v>
      </c>
      <c r="X8" s="8">
        <f>IF(H8=1,(E28/G2)+((C28*0.05)*(F28))+((C28*0.05)*(G28))+((C28*0.05)*(H28))+((C28*0.05)*(I28)),(E29/G2)+((C29*0.05)*(F29))+((C29*0.05)*(G29))+((C29*0.05)*(H29))+((C29*0.05)*(I29)))</f>
        <v>25.535714285714288</v>
      </c>
      <c r="Y8" s="8">
        <f>IF(I8=1,(E28/G2)+((C28*0.05)*(F28))+((C28*0.05)*(G28))+((C28*0.05)*(H28))+((C28*0.05)*(I28)),(E29/G2)+((C29*0.05)*(F29))+((C29*0.05)*(G29))+((C29*0.05)*(H29))+((C29*0.05)*(I29)))</f>
        <v>25.535714285714288</v>
      </c>
      <c r="Z8" s="8">
        <f>IF(J8=1,(E28/G2)+((C28*0.05)*(F28))+((C28*0.05)*(G28))+((C28*0.05)*(H28))+((C28*0.05)*(I28)),(E29/G2)+((C29*0.05)*(F29))+((C29*0.05)*(G29))+((C29*0.05)*(H29))+((C29*0.05)*(I29)))</f>
        <v>30.178571428571431</v>
      </c>
      <c r="AA8" s="8">
        <f>IF(K8=1,(E28/G2)+((C28*0.05)*(F28))+((C28*0.05)*(G28))+((C28*0.05)*(H28))+((C28*0.05)*(I28)),(E29/G2)+((C29*0.05)*(F29))+((C29*0.05)*(G29))+((C29*0.05)*(H29))+((C29*0.05)*(I29)))</f>
        <v>30.178571428571431</v>
      </c>
      <c r="AB8" s="31">
        <f>IF(L8=1,(E28/G2)+((C28*0.05)*(F28))+((C28*0.05)*(G28))+((C28*0.05)*(H28))+((C28*0.05)*(I28)),(E29/G2)+((C29*0.05)*(F29))+((C29*0.05)*(G29))+((C29*0.05)*(H29))+((C29*0.05)*(I29)))</f>
        <v>30.178571428571431</v>
      </c>
      <c r="AC8" s="42">
        <f>IF(M8=1,(E28/G2)+((C28*0.05)*(F28))+((C28*0.05)*(G28))+((C28*0.05)*(H28))+((C28*0.05)*(I28)),(E29/G2)+((C29*0.05)*(F29))+((C29*0.05)*(G29))+((C29*0.05)*(H29))+((C29*0.05)*(I29)))</f>
        <v>30.178571428571431</v>
      </c>
      <c r="AD8" s="55">
        <f>IF(N8=1,(E28/G2)+((C28*0.05)*(F28))+((C28*0.05)*(G28))+((C28*0.05)*(H28))+((C28*0.05)*(I28)),(E29/G2)+((C29*0.05)*(F29))+((C29*0.05)*(G29))+((C29*0.05)*(H29))+((C29*0.05)*(I29)))</f>
        <v>25.535714285714288</v>
      </c>
      <c r="AE8" s="93"/>
    </row>
    <row r="9" spans="1:31" ht="18" customHeight="1" x14ac:dyDescent="0.2">
      <c r="B9" s="90"/>
      <c r="C9" s="134">
        <v>1</v>
      </c>
      <c r="D9" s="8">
        <v>1</v>
      </c>
      <c r="E9" s="8">
        <v>1</v>
      </c>
      <c r="F9" s="8">
        <v>1</v>
      </c>
      <c r="G9" s="8">
        <v>1</v>
      </c>
      <c r="H9" s="8">
        <v>1</v>
      </c>
      <c r="I9" s="8">
        <v>2</v>
      </c>
      <c r="J9" s="8">
        <v>2</v>
      </c>
      <c r="K9" s="8">
        <v>2</v>
      </c>
      <c r="L9" s="8">
        <v>2</v>
      </c>
      <c r="M9" s="8">
        <v>2</v>
      </c>
      <c r="N9" s="131">
        <v>1</v>
      </c>
      <c r="O9" s="93"/>
      <c r="R9" s="21"/>
      <c r="S9" s="160">
        <f>IF(C9=1,(E28/G2)+((C28*0.05)*(F28))+((C28*0.05)*(G28))+((C28*0.05)*(H28))+((C28*0.05)*(I28)),(E29/G2)+((C29*0.05)*(F29))+((C29*0.05)*(G29))+((C29*0.05)*(H29))+((C29*0.05)*(I29)))</f>
        <v>25.535714285714288</v>
      </c>
      <c r="T9" s="96">
        <f>IF(D9=1,(E28/G2)+((C28*0.05)*(F28))+((C28*0.05)*(G28))+((C28*0.05)*(H28))+((C28*0.05)*(I28)),(E29/G2)+((C29*0.05)*(F29))+((C29*0.05)*(G29))+((C29*0.05)*(H29))+((C29*0.05)*(I29)))</f>
        <v>25.535714285714288</v>
      </c>
      <c r="U9" s="11">
        <f>IF(E9=1,(E28/G2)+((C28*0.05)*(F28))+((C28*0.05)*(G28))+((C28*0.05)*(H28))+((C28*0.05)*(I28)),(E29/G2)+((C29*0.05)*(F29))+((C29*0.05)*(G29))+((C29*0.05)*(H29))+((C29*0.05)*(I29)))</f>
        <v>25.535714285714288</v>
      </c>
      <c r="V9" s="11">
        <f>IF(F9=1,(E28/G2)+((C28*0.05)*(F28))+((C28*0.05)*(G28))+((C28*0.05)*(H28))+((C28*0.05)*(I28)),(E29/G2)+((C29*0.05)*(F29))+((C29*0.05)*(G29))+((C29*0.05)*(H29))+((C29*0.05)*(I29)))</f>
        <v>25.535714285714288</v>
      </c>
      <c r="W9" s="11">
        <f>IF(G9=1,(E28/G2)+((C28*0.05)*(F28))+((C28*0.05)*(G28))+((C28*0.05)*(H28))+((C28*0.05)*(I28)),(E29/G2)+((C29*0.05)*(F29))+((C29*0.05)*(G29))+((C29*0.05)*(H29))+((C29*0.05)*(I29)))</f>
        <v>25.535714285714288</v>
      </c>
      <c r="X9" s="8">
        <f>IF(H9=1,(E28/G2)+((C28*0.05)*(F28))+((C28*0.05)*(G28))+((C28*0.05)*(H28))+((C28*0.05)*(I28)),(E29/G2)+((C29*0.05)*(F29))+((C29*0.05)*(G29))+((C29*0.05)*(H29))+((C29*0.05)*(I29)))</f>
        <v>25.535714285714288</v>
      </c>
      <c r="Y9" s="8">
        <f>IF(I9=1,(E28/G2)+((C28*0.05)*(F28))+((C28*0.05)*(G28))+((C28*0.05)*(H28))+((C28*0.05)*(I28)),(E29/G2)+((C29*0.05)*(F29))+((C29*0.05)*(G29))+((C29*0.05)*(H29))+((C29*0.05)*(I29)))</f>
        <v>30.178571428571431</v>
      </c>
      <c r="Z9" s="8">
        <f>IF(J9=1,(E28/G2)+((C28*0.05)*(F28))+((C28*0.05)*(G28))+((C28*0.05)*(H28))+((C28*0.05)*(I28)),(E29/G2)+((C29*0.05)*(F29))+((C29*0.05)*(G29))+((C29*0.05)*(H29))+((C29*0.05)*(I29)))</f>
        <v>30.178571428571431</v>
      </c>
      <c r="AA9" s="8">
        <f>IF(K9=1,(E28/G2)+((C28*0.05)*(F28))+((C28*0.05)*(G28))+((C28*0.05)*(H28))+((C28*0.05)*(I28)),(E29/G2)+((C29*0.05)*(F29))+((C29*0.05)*(G29))+((C29*0.05)*(H29))+((C29*0.05)*(I29)))</f>
        <v>30.178571428571431</v>
      </c>
      <c r="AB9" s="31">
        <f>IF(L9=1,(E28/G2)+((C28*0.05)*(F28))+((C28*0.05)*(G28))+((C28*0.05)*(H28))+((C28*0.05)*(I28)),(E29/G2)+((C29*0.05)*(F29))+((C29*0.05)*(G29))+((C29*0.05)*(H29))+((C29*0.05)*(I29)))</f>
        <v>30.178571428571431</v>
      </c>
      <c r="AC9" s="68">
        <f>IF(M9=1,(E28/G2)+((C28*0.05)*(F28))+((C28*0.05)*(G28))+((C28*0.05)*(H28))+((C28*0.05)*(I28)),(E29/G2)+((C29*0.05)*(F29))+((C29*0.05)*(G29))+((C29*0.05)*(H29))+((C29*0.05)*(I29)))</f>
        <v>30.178571428571431</v>
      </c>
      <c r="AD9" s="55">
        <f>IF(N9=1,(E28/G2)+((C28*0.05)*(F28))+((C28*0.05)*(G28))+((C28*0.05)*(H28))+((C28*0.05)*(I28)),(E29/G2)+((C29*0.05)*(F29))+((C29*0.05)*(G29))+((C29*0.05)*(H29))+((C29*0.05)*(I29)))</f>
        <v>25.535714285714288</v>
      </c>
      <c r="AE9" s="93"/>
    </row>
    <row r="10" spans="1:31" ht="18" customHeight="1" x14ac:dyDescent="0.2">
      <c r="B10" s="90"/>
      <c r="C10" s="52">
        <v>1</v>
      </c>
      <c r="D10" s="8">
        <v>1</v>
      </c>
      <c r="E10" s="8">
        <v>1</v>
      </c>
      <c r="F10" s="8">
        <v>1</v>
      </c>
      <c r="G10" s="8">
        <v>1</v>
      </c>
      <c r="H10" s="8">
        <v>2</v>
      </c>
      <c r="I10" s="8">
        <v>2</v>
      </c>
      <c r="J10" s="8">
        <v>2</v>
      </c>
      <c r="K10" s="8">
        <v>1</v>
      </c>
      <c r="L10" s="8">
        <v>2</v>
      </c>
      <c r="M10" s="46">
        <v>2</v>
      </c>
      <c r="N10" s="131">
        <v>2</v>
      </c>
      <c r="O10" s="93"/>
      <c r="R10" s="21"/>
      <c r="S10" s="160">
        <f>IF(C10=1,(E28/G2)+((C28*0.05)*(F28))+((C28*0.05)*(G28))+((C28*0.05)*(H28))+((C28*0.05)*(I28)),(E29/G2)+((C29*0.05)*(F29))+((C29*0.05)*(G29))+((C29*0.05)*(H29))+((C29*0.05)*(I29)))</f>
        <v>25.535714285714288</v>
      </c>
      <c r="T10" s="38">
        <f>IF(D10=1,(E28/G2)+((C28*0.05)*(F28))+((C28*0.05)*(G28))+((C28*0.05)*(H28))+((C28*0.05)*(I28)),(E29/G2)+((C29*0.05)*(F29))+((C29*0.05)*(G29))+((C29*0.05)*(H29))+((C29*0.05)*(I29)))</f>
        <v>25.535714285714288</v>
      </c>
      <c r="U10" s="38">
        <f>IF(E10=1,(E28/G2)+((C28*0.05)*(F28))+((C28*0.05)*(G28))+((C28*0.05)*(H28))+((C28*0.05)*(I28)),(E29/G2)+((C29*0.05)*(F29))+((C29*0.05)*(G29))+((C29*0.05)*(H29))+((C29*0.05)*(I29)))</f>
        <v>25.535714285714288</v>
      </c>
      <c r="V10" s="31">
        <f>IF(F10=1,(E28/G2)+((C28*0.05)*(F28))+((C28*0.05)*(G28))+((C28*0.05)*(H28))+((C28*0.05)*(I28)),(E29/G2)+((C29*0.05)*(F29))+((C29*0.05)*(G29))+((C29*0.05)*(H29))+((C29*0.05)*(I29)))</f>
        <v>25.535714285714288</v>
      </c>
      <c r="W10" s="8">
        <f>IF(G10=1,(E28/G2)+((C28*0.05)*(F28))+((C28*0.05)*(G28))+((C28*0.05)*(H28))+((C28*0.05)*(I28)),(E29/G2)+((C29*0.05)*(F29))+((C29*0.05)*(G29))+((C29*0.05)*(H29))+((C29*0.05)*(I29)))</f>
        <v>25.535714285714288</v>
      </c>
      <c r="X10" s="8">
        <f>IF(H10=1,(E28/G2)+((C28*0.05)*(F28))+((C28*0.05)*(G28))+((C28*0.05)*(H28))+((C28*0.05)*(I28)),(E29/G2)+((C29*0.05)*(F29))+((C29*0.05)*(G29))+((C29*0.05)*(H29))+((C29*0.05)*(I29)))</f>
        <v>30.178571428571431</v>
      </c>
      <c r="Y10" s="8">
        <f>IF(I10=1,(E28/G2)+((C28*0.05)*(F28))+((C28*0.05)*(G28))+((C28*0.05)*(H28))+((C28*0.05)*(I28)),(E29/G2)+((C29*0.05)*(F29))+((C29*0.05)*(G29))+((C29*0.05)*(H29))+((C29*0.05)*(I29)))</f>
        <v>30.178571428571431</v>
      </c>
      <c r="Z10" s="8">
        <f>IF(J10=1,(E28/G2)+((C28*0.05)*(F28))+((C28*0.05)*(G28))+((C28*0.05)*(H28))+((C28*0.05)*(I28)),(E29/G2)+((C29*0.05)*(F29))+((C29*0.05)*(G29))+((C29*0.05)*(H29))+((C29*0.05)*(I29)))</f>
        <v>30.178571428571431</v>
      </c>
      <c r="AA10" s="8">
        <f>IF(K10=1,(E28/G2)+((C28*0.05)*(F28))+((C28*0.05)*(G28))+((C28*0.05)*(H28))+((C28*0.05)*(I28)),(E29/G2)+((C29*0.05)*(F29))+((C29*0.05)*(G29))+((C29*0.05)*(H29))+((C29*0.05)*(I29)))</f>
        <v>25.535714285714288</v>
      </c>
      <c r="AB10" s="31">
        <f>IF(L10=1,(E28/G2)+((C28*0.05)*(F28))+((C28*0.05)*(G28))+((C28*0.05)*(H28))+((C28*0.05)*(I28)),(E29/G2)+((C29*0.05)*(F29))+((C29*0.05)*(G29))+((C29*0.05)*(H29))+((C29*0.05)*(I29)))</f>
        <v>30.178571428571431</v>
      </c>
      <c r="AC10" s="46">
        <f>IF(M10=1,(E28/G2)+((C28*0.05)*(F28))+((C28*0.05)*(G28))+((C28*0.05)*(H28))+((C28*0.05)*(I28)),(E29/G2)+((C29*0.05)*(F29))+((C29*0.05)*(G29))+((C29*0.05)*(H29))+((C29*0.05)*(I29)))</f>
        <v>30.178571428571431</v>
      </c>
      <c r="AD10" s="55">
        <f>IF(N10=1,(E28/G2)+((C28*0.05)*(F28))+((C28*0.05)*(G28))+((C28*0.05)*(H28))+((C28*0.05)*(I28)),(E29/G2)+((C29*0.05)*(F29))+((C29*0.05)*(G29))+((C29*0.05)*(H29))+((C29*0.05)*(I29)))</f>
        <v>30.178571428571431</v>
      </c>
      <c r="AE10" s="93"/>
    </row>
    <row r="11" spans="1:31" ht="18" customHeight="1" thickBot="1" x14ac:dyDescent="0.25">
      <c r="B11" s="90"/>
      <c r="C11" s="41">
        <v>1</v>
      </c>
      <c r="D11" s="8">
        <v>1</v>
      </c>
      <c r="E11" s="8">
        <v>1</v>
      </c>
      <c r="F11" s="8">
        <v>1</v>
      </c>
      <c r="G11" s="8">
        <v>2</v>
      </c>
      <c r="H11" s="8">
        <v>2</v>
      </c>
      <c r="I11" s="8">
        <v>2</v>
      </c>
      <c r="J11" s="8">
        <v>1</v>
      </c>
      <c r="K11" s="8">
        <v>1</v>
      </c>
      <c r="L11" s="8">
        <v>1</v>
      </c>
      <c r="M11" s="46">
        <v>2</v>
      </c>
      <c r="N11" s="131">
        <v>2</v>
      </c>
      <c r="O11" s="110"/>
      <c r="R11" s="21"/>
      <c r="S11" s="160">
        <f>IF(C11=1,(E28/G2)+((C28*0.05)*(F28))+((C28*0.05)*(G28))+((C28*0.05)*(H28))+((C28*0.05)*(I28)),(E29/G2)+((C29*0.05)*(F29))+((C29*0.05)*(G29))+((C29*0.05)*(H29))+((C29*0.05)*(I29)))</f>
        <v>25.535714285714288</v>
      </c>
      <c r="T11" s="38">
        <f>IF(D11=1,(E28/G2)+((C28*0.05)*(F28))+((C28*0.05)*(G28))+((C28*0.05)*(H28))+((C28*0.05)*(I28)),(E29/G2)+((C29*0.05)*(F29))+((C29*0.05)*(G29))+((C29*0.05)*(H29))+((C29*0.05)*(I29)))</f>
        <v>25.535714285714288</v>
      </c>
      <c r="U11" s="38">
        <f>IF(E11=1,(E28/G2)+((C28*0.05)*(F28))+((C28*0.05)*(G28))+((C28*0.05)*(H28))+((C28*0.05)*(I28)),(E29/G2)+((C29*0.05)*(F29))+((C29*0.05)*(G29))+((C29*0.05)*(H29))+((C29*0.05)*(I29)))</f>
        <v>25.535714285714288</v>
      </c>
      <c r="V11" s="96">
        <f>IF(F11=1,(E28/G2)+((C28*0.05)*(F28))+((C28*0.05)*(G28))+((C28*0.05)*(H28))+((C28*0.05)*(I28)),(E29/G2)+((C29*0.05)*(F29))+((C29*0.05)*(G29))+((C29*0.05)*(H29))+((C29*0.05)*(I29)))</f>
        <v>25.535714285714288</v>
      </c>
      <c r="W11" s="11">
        <f>IF(G11=1,(E28/G2)+((C28*0.05)*(F28))+((C28*0.05)*(G28))+((C28*0.05)*(H28))+((C28*0.05)*(I28)),(E29/G2)+((C29*0.05)*(F29))+((C29*0.05)*(G29))+((C29*0.05)*(H29))+((C29*0.05)*(I29)))</f>
        <v>30.178571428571431</v>
      </c>
      <c r="X11" s="11">
        <f>IF(H11=1,(E28/G2)+((C28*0.05)*(F28))+((C28*0.05)*(G28))+((C28*0.05)*(H28))+((C28*0.05)*(I28)),(E29/G2)+((C29*0.05)*(F29))+((C29*0.05)*(G29))+((C29*0.05)*(H29))+((C29*0.05)*(I29)))</f>
        <v>30.178571428571431</v>
      </c>
      <c r="Y11" s="11">
        <f>IF(I11=1,(E28/G2)+((C28*0.05)*(F28))+((C28*0.05)*(G28))+((C28*0.05)*(H28))+((C28*0.05)*(I28)),(E29/G2)+((C29*0.05)*(F29))+((C29*0.05)*(G29))+((C29*0.05)*(H29))+((C29*0.05)*(I29)))</f>
        <v>30.178571428571431</v>
      </c>
      <c r="Z11" s="11">
        <f>IF(J11=1,(E28/G2)+((C28*0.05)*(F28))+((C28*0.05)*(G28))+((C28*0.05)*(H28))+((C28*0.05)*(I28)),(E29/G2)+((C29*0.05)*(F29))+((C29*0.05)*(G29))+((C29*0.05)*(H29))+((C29*0.05)*(I29)))</f>
        <v>25.535714285714288</v>
      </c>
      <c r="AA11" s="8">
        <f>IF(K11=1,(E28/G2)+((C28*0.05)*(F28))+((C28*0.05)*(G28))+((C28*0.05)*(H28))+((C28*0.05)*(I28)),(E29/G2)+((C29*0.05)*(F29))+((C29*0.05)*(G29))+((C29*0.05)*(H29))+((C29*0.05)*(I29)))</f>
        <v>25.535714285714288</v>
      </c>
      <c r="AB11" s="31">
        <f>IF(L11=1,(E28/G2)+((C28*0.05)*(F28))+((C28*0.05)*(G28))+((C28*0.05)*(H28))+((C28*0.05)*(I28)),(E29/G2)+((C29*0.05)*(F29))+((C29*0.05)*(G29))+((C29*0.05)*(H29))+((C29*0.05)*(I29)))</f>
        <v>25.535714285714288</v>
      </c>
      <c r="AC11" s="46">
        <f>IF(M11=1,(E28/G2)+((C28*0.05)*(F28))+((C28*0.05)*(G28))+((C28*0.05)*(H28))+((C28*0.05)*(I28)),(E29/G2)+((C29*0.05)*(F29))+((C29*0.05)*(G29))+((C29*0.05)*(H29))+((C29*0.05)*(I29)))</f>
        <v>30.178571428571431</v>
      </c>
      <c r="AD11" s="55">
        <f>IF(N11=1,(E28/G2)+((C28*0.05)*(F28))+((C28*0.05)*(G28))+((C28*0.05)*(H28))+((C28*0.05)*(I28)),(E29/G2)+((C29*0.05)*(F29))+((C29*0.05)*(G29))+((C29*0.05)*(H29))+((C29*0.05)*(I29)))</f>
        <v>30.178571428571431</v>
      </c>
      <c r="AE11" s="110"/>
    </row>
    <row r="12" spans="1:31" ht="18" customHeight="1" thickTop="1" x14ac:dyDescent="0.2">
      <c r="B12" s="62">
        <v>1</v>
      </c>
      <c r="C12" s="42">
        <v>1</v>
      </c>
      <c r="D12" s="8">
        <v>1</v>
      </c>
      <c r="E12" s="8">
        <v>1</v>
      </c>
      <c r="F12" s="8">
        <v>1</v>
      </c>
      <c r="G12" s="8">
        <v>2</v>
      </c>
      <c r="H12" s="8">
        <v>2</v>
      </c>
      <c r="I12" s="8">
        <v>1</v>
      </c>
      <c r="J12" s="8">
        <v>1</v>
      </c>
      <c r="K12" s="8">
        <v>1</v>
      </c>
      <c r="L12" s="8">
        <v>1</v>
      </c>
      <c r="M12" s="46">
        <v>2</v>
      </c>
      <c r="N12" s="131">
        <v>2</v>
      </c>
      <c r="O12" s="110"/>
      <c r="R12" s="105">
        <f>IF(B12=1,(E28/G2)+((C28*0.05)*(F28))+((C28*0.05)*(G28))+((C28*0.05)*(H28))+((C28*0.05)*(I28)),(E29/G2)+((C29*0.05)*(F29))+((C29*0.05)*(G29))+((C29*0.05)*(H29))+((C29*0.05)*(I29)))</f>
        <v>25.535714285714288</v>
      </c>
      <c r="S12" s="38">
        <f>IF(C12=1,(E28/G2)+((C28*0.05)*(F28))+((C28*0.05)*(G28))+((C28*0.05)*(H28))+((C28*0.05)*(I28)),(E29/G2)+((C29*0.05)*(F29))+((C29*0.05)*(G29))+((C29*0.05)*(H29))+((C29*0.05)*(I29)))</f>
        <v>25.535714285714288</v>
      </c>
      <c r="T12" s="38">
        <f>IF(D12=1,(E28/G2)+((C28*0.05)*(F28))+((C28*0.05)*(G28))+((C28*0.05)*(H28))+((C28*0.05)*(I28)),(E29/G2)+((C29*0.05)*(F29))+((C29*0.05)*(G29))+((C29*0.05)*(H29))+((C29*0.05)*(I29)))</f>
        <v>25.535714285714288</v>
      </c>
      <c r="U12" s="38">
        <f>IF(E12=1,(E28/G2)+((C28*0.05)*(F28))+((C28*0.05)*(G28))+((C28*0.05)*(H28))+((C28*0.05)*(I28)),(E29/G2)+((C29*0.05)*(F29))+((C29*0.05)*(G29))+((C29*0.05)*(H29))+((C29*0.05)*(I29)))</f>
        <v>25.535714285714288</v>
      </c>
      <c r="V12" s="38">
        <f>IF(F12=1,(E28/G2)+((C28*0.05)*(F28))+((C28*0.05)*(G28))+((C28*0.05)*(H28))+((C28*0.05)*(I28)),(E29/G2)+((C29*0.05)*(F29))+((C29*0.05)*(G29))+((C29*0.05)*(H29))+((C29*0.05)*(I29)))</f>
        <v>25.535714285714288</v>
      </c>
      <c r="W12" s="38">
        <f>IF(G12=1,(E28/G2)+((C28*0.05)*(F28))+((C28*0.05)*(G28))+((C28*0.05)*(H28))+((C28*0.05)*(I28)),(E29/G2)+((C29*0.05)*(F29))+((C29*0.05)*(G29))+((C29*0.05)*(H29))+((C29*0.05)*(I29)))</f>
        <v>30.178571428571431</v>
      </c>
      <c r="X12" s="38">
        <f>IF(H12=1,(E28/G2)+((C28*0.05)*(F28))+((C28*0.05)*(G28))+((C28*0.05)*(H28))+((C28*0.05)*(I28)),(E29/G2)+((C29*0.05)*(F29))+((C29*0.05)*(G29))+((C29*0.05)*(H29))+((C29*0.05)*(I29)))</f>
        <v>30.178571428571431</v>
      </c>
      <c r="Y12" s="38">
        <f>IF(I12=1,(E28/G2)+((C28*0.05)*(F28))+((C28*0.05)*(G28))+((C28*0.05)*(H28))+((C28*0.05)*(I28)),(E29/G2)+((C29*0.05)*(F29))+((C29*0.05)*(G29))+((C29*0.05)*(H29))+((C29*0.05)*(I29)))</f>
        <v>25.535714285714288</v>
      </c>
      <c r="Z12" s="38">
        <f>IF(J12=1,(E28/G2)+((C28*0.05)*(F28))+((C28*0.05)*(G28))+((C28*0.05)*(H28))+((C28*0.05)*(I28)),(E29/G2)+((C29*0.05)*(F29))+((C29*0.05)*(G29))+((C29*0.05)*(H29))+((C29*0.05)*(I29)))</f>
        <v>25.535714285714288</v>
      </c>
      <c r="AA12" s="31">
        <f>IF(K12=1,(E28/G2)+((C28*0.05)*(F28))+((C28*0.05)*(G28))+((C28*0.05)*(H28))+((C28*0.05)*(I28)),(E29/G2)+((C29*0.05)*(F29))+((C29*0.05)*(G29))+((C29*0.05)*(H29))+((C29*0.05)*(I29)))</f>
        <v>25.535714285714288</v>
      </c>
      <c r="AB12" s="31">
        <f>IF(L12=1,(E28/G2)+((C28*0.05)*(F28))+((C28*0.05)*(G28))+((C28*0.05)*(H28))+((C28*0.05)*(I28)),(E29/G2)+((C29*0.05)*(F29))+((C29*0.05)*(G29))+((C29*0.05)*(H29))+((C29*0.05)*(I29)))</f>
        <v>25.535714285714288</v>
      </c>
      <c r="AC12" s="46">
        <f>IF(M12=1,(E28/G2)+((C28*0.05)*(F28))+((C28*0.05)*(G28))+((C28*0.05)*(H28))+((C28*0.05)*(I28)),(E29/G2)+((C29*0.05)*(F29))+((C29*0.05)*(G29))+((C29*0.05)*(H29))+((C29*0.05)*(I29)))</f>
        <v>30.178571428571431</v>
      </c>
      <c r="AD12" s="55">
        <f>IF(N12=1,(E28/G2)+((C28*0.05)*(F28))+((C28*0.05)*(G28))+((C28*0.05)*(H28))+((C28*0.05)*(I28)),(E29/G2)+((C29*0.05)*(F29))+((C29*0.05)*(G29))+((C29*0.05)*(H29))+((C29*0.05)*(I29)))</f>
        <v>30.178571428571431</v>
      </c>
      <c r="AE12" s="110"/>
    </row>
    <row r="13" spans="1:31" ht="18" customHeight="1" x14ac:dyDescent="0.2">
      <c r="B13" s="125">
        <v>1</v>
      </c>
      <c r="C13" s="42">
        <v>1</v>
      </c>
      <c r="D13" s="8">
        <v>1</v>
      </c>
      <c r="E13" s="8">
        <v>1</v>
      </c>
      <c r="F13" s="8">
        <v>1</v>
      </c>
      <c r="G13" s="8">
        <v>2</v>
      </c>
      <c r="H13" s="8">
        <v>2</v>
      </c>
      <c r="I13" s="8">
        <v>1</v>
      </c>
      <c r="J13" s="8">
        <v>1</v>
      </c>
      <c r="K13" s="8">
        <v>1</v>
      </c>
      <c r="L13" s="8">
        <v>1</v>
      </c>
      <c r="M13" s="8">
        <v>1</v>
      </c>
      <c r="N13" s="41">
        <v>1</v>
      </c>
      <c r="O13" s="110"/>
      <c r="R13" s="33">
        <f>IF(B13=1,(E28/G2)+((C28*0.05)*(F28))+((C28*0.05)*(G28))+((C28*0.05)*(H28))+((C28*0.05)*(I28)),(E29/G2)+((C29*0.05)*(F29))+((C29*0.05)*(G29))+((C29*0.05)*(H29))+((C29*0.05)*(I29)))</f>
        <v>25.535714285714288</v>
      </c>
      <c r="S13" s="38">
        <f>IF(C13=1,(E28/G2)+((C28*0.05)*(F28))+((C28*0.05)*(G28))+((C28*0.05)*(H28))+((C28*0.05)*(I28)),(E29/G2)+((C29*0.05)*(F29))+((C29*0.05)*(G29))+((C29*0.05)*(H29))+((C29*0.05)*(I29)))</f>
        <v>25.535714285714288</v>
      </c>
      <c r="T13" s="38">
        <f>IF(D13=1,(E28/G2)+((C28*0.05)*(F28))+((C28*0.05)*(G28))+((C28*0.05)*(H28))+((C28*0.05)*(I28)),(E29/G2)+((C29*0.05)*(F29))+((C29*0.05)*(G29))+((C29*0.05)*(H29))+((C29*0.05)*(I29)))</f>
        <v>25.535714285714288</v>
      </c>
      <c r="U13" s="38">
        <f>IF(E13=1,(E28/G2)+((C28*0.05)*(F28))+((C28*0.05)*(G28))+((C28*0.05)*(H28))+((C28*0.05)*(I28)),(E29/G2)+((C29*0.05)*(F29))+((C29*0.05)*(G29))+((C29*0.05)*(H29))+((C29*0.05)*(I29)))</f>
        <v>25.535714285714288</v>
      </c>
      <c r="V13" s="38">
        <f>IF(F13=1,(E28/G2)+((C28*0.05)*(F28))+((C28*0.05)*(G28))+((C28*0.05)*(H28))+((C28*0.05)*(I28)),(E29/G2)+((C29*0.05)*(F29))+((C29*0.05)*(G29))+((C29*0.05)*(H29))+((C29*0.05)*(I29)))</f>
        <v>25.535714285714288</v>
      </c>
      <c r="W13" s="38">
        <f>IF(G13=1,(E28/G2)+((C28*0.05)*(F28))+((C28*0.05)*(G28))+((C28*0.05)*(H28))+((C28*0.05)*(I28)),(E29/G2)+((C29*0.05)*(F29))+((C29*0.05)*(G29))+((C29*0.05)*(H29))+((C29*0.05)*(I29)))</f>
        <v>30.178571428571431</v>
      </c>
      <c r="X13" s="38">
        <f>IF(H13=1,(E28/G2)+((C28*0.05)*(F28))+((C28*0.05)*(G28))+((C28*0.05)*(H28))+((C28*0.05)*(I28)),(E29/G2)+((C29*0.05)*(F29))+((C29*0.05)*(G29))+((C29*0.05)*(H29))+((C29*0.05)*(I29)))</f>
        <v>30.178571428571431</v>
      </c>
      <c r="Y13" s="38">
        <f>IF(I13=1,(E28/G2)+((C28*0.05)*(F28))+((C28*0.05)*(G28))+((C28*0.05)*(H28))+((C28*0.05)*(I28)),(E29/G2)+((C29*0.05)*(F29))+((C29*0.05)*(G29))+((C29*0.05)*(H29))+((C29*0.05)*(I29)))</f>
        <v>25.535714285714288</v>
      </c>
      <c r="Z13" s="38">
        <f>IF(J13=1,(E28/G2)+((C28*0.05)*(F28))+((C28*0.05)*(G28))+((C28*0.05)*(H28))+((C28*0.05)*(I28)),(E29/G2)+((C29*0.05)*(F29))+((C29*0.05)*(G29))+((C29*0.05)*(H29))+((C29*0.05)*(I29)))</f>
        <v>25.535714285714288</v>
      </c>
      <c r="AA13" s="81">
        <f>IF(K13=1,(E28/G2)+((C28*0.05)*(F28))+((C28*0.05)*(G28))+((C28*0.05)*(H28))+((C28*0.05)*(I28)),(E29/G2)+((C29*0.05)*(F29))+((C29*0.05)*(G29))+((C29*0.05)*(H29))+((C29*0.05)*(I29)))</f>
        <v>25.535714285714288</v>
      </c>
      <c r="AB13" s="8">
        <f>IF(L13=1,(E28/G2)+((C28*0.05)*(F28))+((C28*0.05)*(G28))+((C28*0.05)*(H28))+((C28*0.05)*(I28)),(E29/G2)+((C29*0.05)*(F29))+((C29*0.05)*(G29))+((C29*0.05)*(H29))+((C29*0.05)*(I29)))</f>
        <v>25.535714285714288</v>
      </c>
      <c r="AC13" s="8">
        <f>IF(M13=1,(E28/G2)+((C28*0.05)*(F28))+((C28*0.05)*(G28))+((C28*0.05)*(H28))+((C28*0.05)*(I28)),(E29/G2)+((C29*0.05)*(F29))+((C29*0.05)*(G29))+((C29*0.05)*(H29))+((C29*0.05)*(I29)))</f>
        <v>25.535714285714288</v>
      </c>
      <c r="AD13" s="42">
        <f>IF(N13=1,(E28/G2)+((C28*0.05)*(F28))+((C28*0.05)*(G28))+((C28*0.05)*(H28))+((C28*0.05)*(I28)),(E29/G2)+((C29*0.05)*(F29))+((C29*0.05)*(G29))+((C29*0.05)*(H29))+((C29*0.05)*(I29)))</f>
        <v>25.535714285714288</v>
      </c>
      <c r="AE13" s="110"/>
    </row>
    <row r="14" spans="1:31" ht="18" customHeight="1" x14ac:dyDescent="0.2">
      <c r="B14" s="126">
        <v>1</v>
      </c>
      <c r="C14" s="68">
        <v>1</v>
      </c>
      <c r="D14" s="8">
        <v>1</v>
      </c>
      <c r="E14" s="8">
        <v>1</v>
      </c>
      <c r="F14" s="8">
        <v>1</v>
      </c>
      <c r="G14" s="8">
        <v>1</v>
      </c>
      <c r="H14" s="8">
        <v>1</v>
      </c>
      <c r="I14" s="8">
        <v>1</v>
      </c>
      <c r="J14" s="8">
        <v>1</v>
      </c>
      <c r="K14" s="8">
        <v>1</v>
      </c>
      <c r="L14" s="8">
        <v>1</v>
      </c>
      <c r="M14" s="8">
        <v>1</v>
      </c>
      <c r="N14" s="41">
        <v>1</v>
      </c>
      <c r="O14" s="110"/>
      <c r="R14" s="33">
        <f>IF(B14=1,(E28/G2)+((C28*0.05)*(F28))+((C28*0.05)*(G28))+((C28*0.05)*(H28))+((C28*0.05)*(I28)),(E29/G2)+((C29*0.05)*(F29))+((C29*0.05)*(G29))+((C29*0.05)*(H29))+((C29*0.05)*(I29)))</f>
        <v>25.535714285714288</v>
      </c>
      <c r="S14" s="38">
        <f>IF(C14=1,(E28/G2)+((C28*0.05)*(F28))+((C28*0.05)*(G28))+((C28*0.05)*(H28))+((C28*0.05)*(I28)),(E29/G2)+((C29*0.05)*(F29))+((C29*0.05)*(G29))+((C29*0.05)*(H29))+((C29*0.05)*(I29)))</f>
        <v>25.535714285714288</v>
      </c>
      <c r="T14" s="38">
        <f>IF(D14=1,(E28/G2)+((C28*0.05)*(F28))+((C28*0.05)*(G28))+((C28*0.05)*(H28))+((C28*0.05)*(I28)),(E29/G2)+((C29*0.05)*(F29))+((C29*0.05)*(G29))+((C29*0.05)*(H29))+((C29*0.05)*(I29)))</f>
        <v>25.535714285714288</v>
      </c>
      <c r="U14" s="38">
        <f>IF(E14=1,(E28/G2)+((C28*0.05)*(F28))+((C28*0.05)*(G28))+((C28*0.05)*(H28))+((C28*0.05)*(I28)),(E29/G2)+((C29*0.05)*(F29))+((C29*0.05)*(G29))+((C29*0.05)*(H29))+((C29*0.05)*(I29)))</f>
        <v>25.535714285714288</v>
      </c>
      <c r="V14" s="38">
        <f>IF(F14=1,(E28/G2)+((C28*0.05)*(F28))+((C28*0.05)*(G28))+((C28*0.05)*(H28))+((C28*0.05)*(I28)),(E29/G2)+((C29*0.05)*(F29))+((C29*0.05)*(G29))+((C29*0.05)*(H29))+((C29*0.05)*(I29)))</f>
        <v>25.535714285714288</v>
      </c>
      <c r="W14" s="38">
        <f>IF(G14=1,(E28/G2)+((C28*0.05)*(F28))+((C28*0.05)*(G28))+((C28*0.05)*(H28))+((C28*0.05)*(I28)),(E29/G2)+((C29*0.05)*(F29))+((C29*0.05)*(G29))+((C29*0.05)*(H29))+((C29*0.05)*(I29)))</f>
        <v>25.535714285714288</v>
      </c>
      <c r="X14" s="38">
        <f>IF(H14=1,(E28/G2)+((C28*0.05)*(F28))+((C28*0.05)*(G28))+((C28*0.05)*(H28))+((C28*0.05)*(I28)),(E29/G2)+((C29*0.05)*(F29))+((C29*0.05)*(G29))+((C29*0.05)*(H29))+((C29*0.05)*(I29)))</f>
        <v>25.535714285714288</v>
      </c>
      <c r="Y14" s="38">
        <f>IF(I14=1,(E28/G2)+((C28*0.05)*(F28))+((C28*0.05)*(G28))+((C28*0.05)*(H28))+((C28*0.05)*(I28)),(E29/G2)+((C29*0.05)*(F29))+((C29*0.05)*(G29))+((C29*0.05)*(H29))+((C29*0.05)*(I29)))</f>
        <v>25.535714285714288</v>
      </c>
      <c r="Z14" s="38">
        <f>IF(J14=1,(E28/G2)+((C28*0.05)*(F28))+((C28*0.05)*(G28))+((C28*0.05)*(H28))+((C28*0.05)*(I28)),(E29/G2)+((C29*0.05)*(F29))+((C29*0.05)*(G29))+((C29*0.05)*(H29))+((C29*0.05)*(I29)))</f>
        <v>25.535714285714288</v>
      </c>
      <c r="AA14" s="31">
        <f>IF(K14=1,(E28/G2)+((C28*0.05)*(F28))+((C28*0.05)*(G28))+((C28*0.05)*(H28))+((C28*0.05)*(I28)),(E29/G2)+((C29*0.05)*(F29))+((C29*0.05)*(G29))+((C29*0.05)*(H29))+((C29*0.05)*(I29)))</f>
        <v>25.535714285714288</v>
      </c>
      <c r="AB14" s="8">
        <f>IF(L14=1,(E28/G2)+((C28*0.05)*(F28))+((C28*0.05)*(G28))+((C28*0.05)*(H28))+((C28*0.05)*(I28)),(E29/G2)+((C29*0.05)*(F29))+((C29*0.05)*(G29))+((C29*0.05)*(H29))+((C29*0.05)*(I29)))</f>
        <v>25.535714285714288</v>
      </c>
      <c r="AC14" s="8">
        <f>IF(M14=1,(E28/G2)+((C28*0.05)*(F28))+((C28*0.05)*(G28))+((C28*0.05)*(H28))+((C28*0.05)*(I28)),(E29/G2)+((C29*0.05)*(F29))+((C29*0.05)*(G29))+((C29*0.05)*(H29))+((C29*0.05)*(I29)))</f>
        <v>25.535714285714288</v>
      </c>
      <c r="AD14" s="42">
        <f>IF(N14=1,(E28/G2)+((C28*0.05)*(F28))+((C28*0.05)*(G28))+((C28*0.05)*(H28))+((C28*0.05)*(I28)),(E29/G2)+((C29*0.05)*(F29))+((C29*0.05)*(G29))+((C29*0.05)*(H29))+((C29*0.05)*(I29)))</f>
        <v>25.535714285714288</v>
      </c>
      <c r="AE14" s="110"/>
    </row>
    <row r="15" spans="1:31" ht="18" customHeight="1" x14ac:dyDescent="0.2">
      <c r="B15" s="95">
        <v>1</v>
      </c>
      <c r="C15" s="8">
        <v>1</v>
      </c>
      <c r="D15" s="8">
        <v>1</v>
      </c>
      <c r="E15" s="8">
        <v>1</v>
      </c>
      <c r="F15" s="8">
        <v>1</v>
      </c>
      <c r="G15" s="8">
        <v>1</v>
      </c>
      <c r="H15" s="8">
        <v>1</v>
      </c>
      <c r="I15" s="8">
        <v>1</v>
      </c>
      <c r="J15" s="8">
        <v>1</v>
      </c>
      <c r="K15" s="8">
        <v>1</v>
      </c>
      <c r="L15" s="8">
        <v>1</v>
      </c>
      <c r="M15" s="8">
        <v>1</v>
      </c>
      <c r="N15" s="41">
        <v>1</v>
      </c>
      <c r="O15" s="110"/>
      <c r="R15" s="33">
        <f>IF(B15=1,(E28/G2)+((C28*0.05)*(F28))+((C28*0.05)*(G28))+((C28*0.05)*(H28))+((C28*0.05)*(I28)),(E29/G2)+((C29*0.05)*(F29))+((C29*0.05)*(G29))+((C29*0.05)*(H29))+((C29*0.05)*(I29)))</f>
        <v>25.535714285714288</v>
      </c>
      <c r="S15" s="38">
        <f>IF(C15=1,(E28/G2)+((C28*0.05)*(F28))+((C28*0.05)*(G28))+((C28*0.05)*(H28))+((C28*0.05)*(I28)),(E29/G2)+((C29*0.05)*(F29))+((C29*0.05)*(G29))+((C29*0.05)*(H29))+((C29*0.05)*(I29)))</f>
        <v>25.535714285714288</v>
      </c>
      <c r="T15" s="38">
        <f>IF(D15=1,(E28/G2)+((C28*0.05)*(F28))+((C28*0.05)*(G28))+((C28*0.05)*(H28))+((C28*0.05)*(I28)),(E29/G2)+((C29*0.05)*(F29))+((C29*0.05)*(G29))+((C29*0.05)*(H29))+((C29*0.05)*(I29)))</f>
        <v>25.535714285714288</v>
      </c>
      <c r="U15" s="38">
        <f>IF(E15=1,(E28/G2)+((C28*0.05)*(F28))+((C28*0.05)*(G28))+((C28*0.05)*(H28))+((C28*0.05)*(I28)),(E29/G2)+((C29*0.05)*(F29))+((C29*0.05)*(G29))+((C29*0.05)*(H29))+((C29*0.05)*(I29)))</f>
        <v>25.535714285714288</v>
      </c>
      <c r="V15" s="38">
        <f>IF(F15=1,(E28/G2)+((C28*0.05)*(F28))+((C28*0.05)*(G28))+((C28*0.05)*(H28))+((C28*0.05)*(I28)),(E29/G2)+((C29*0.05)*(F29))+((C29*0.05)*(G29))+((C29*0.05)*(H29))+((C29*0.05)*(I29)))</f>
        <v>25.535714285714288</v>
      </c>
      <c r="W15" s="38">
        <f>IF(G15=1,(E28/G2)+((C28*0.05)*(F28))+((C28*0.05)*(G28))+((C28*0.05)*(H28))+((C28*0.05)*(I28)),(E29/G2)+((C29*0.05)*(F29))+((C29*0.05)*(G29))+((C29*0.05)*(H29))+((C29*0.05)*(I29)))</f>
        <v>25.535714285714288</v>
      </c>
      <c r="X15" s="38">
        <f>IF(H15=1,(E28/G2)+((C28*0.05)*(F28))+((C28*0.05)*(G28))+((C28*0.05)*(H28))+((C28*0.05)*(I28)),(E29/G2)+((C29*0.05)*(F29))+((C29*0.05)*(G29))+((C29*0.05)*(H29))+((C29*0.05)*(I29)))</f>
        <v>25.535714285714288</v>
      </c>
      <c r="Y15" s="38">
        <f>IF(I15=1,(E28/G2)+((C28*0.05)*(F28))+((C28*0.05)*(G28))+((C28*0.05)*(H28))+((C28*0.05)*(I28)),(E29/G2)+((C29*0.05)*(F29))+((C29*0.05)*(G29))+((C29*0.05)*(H29))+((C29*0.05)*(I29)))</f>
        <v>25.535714285714288</v>
      </c>
      <c r="Z15" s="38">
        <f>IF(J15=1,(E28/G2)+((C28*0.05)*(F28))+((C28*0.05)*(G28))+((C28*0.05)*(H28))+((C28*0.05)*(I28)),(E29/G2)+((C29*0.05)*(F29))+((C29*0.05)*(G29))+((C29*0.05)*(H29))+((C29*0.05)*(I29)))</f>
        <v>25.535714285714288</v>
      </c>
      <c r="AA15" s="31">
        <f>IF(K15=1,(E28/G2)+((C28*0.05)*(F28))+((C28*0.05)*(G28))+((C28*0.05)*(H28))+((C28*0.05)*(I28)),(E29/G2)+((C29*0.05)*(F29))+((C29*0.05)*(G29))+((C29*0.05)*(H29))+((C29*0.05)*(I29)))</f>
        <v>25.535714285714288</v>
      </c>
      <c r="AB15" s="8">
        <f>IF(L15=1,(E28/G2)+((C28*0.05)*(F28))+((C28*0.05)*(G28))+((C28*0.05)*(H28))+((C28*0.05)*(I28)),(E29/G2)+((C29*0.05)*(F29))+((C29*0.05)*(G29))+((C29*0.05)*(H29))+((C29*0.05)*(I29)))</f>
        <v>25.535714285714288</v>
      </c>
      <c r="AC15" s="8">
        <f>IF(M15=1,(E28/G2)+((C28*0.05)*(F28))+((C28*0.05)*(G28))+((C28*0.05)*(H28))+((C28*0.05)*(I28)),(E29/G2)+((C29*0.05)*(F29))+((C29*0.05)*(G29))+((C29*0.05)*(H29))+((C29*0.05)*(I29)))</f>
        <v>25.535714285714288</v>
      </c>
      <c r="AD15" s="42">
        <f>IF(N15=1,(E28/G2)+((C28*0.05)*(F28))+((C28*0.05)*(G28))+((C28*0.05)*(H28))+((C28*0.05)*(I28)),(E29/G2)+((C29*0.05)*(F29))+((C29*0.05)*(G29))+((C29*0.05)*(H29))+((C29*0.05)*(I29)))</f>
        <v>25.535714285714288</v>
      </c>
      <c r="AE15" s="110"/>
    </row>
    <row r="16" spans="1:31" ht="18" customHeight="1" x14ac:dyDescent="0.2">
      <c r="B16" s="7">
        <v>1</v>
      </c>
      <c r="C16" s="88">
        <v>1</v>
      </c>
      <c r="D16" s="8">
        <v>1</v>
      </c>
      <c r="E16" s="8">
        <v>1</v>
      </c>
      <c r="F16" s="8">
        <v>1</v>
      </c>
      <c r="G16" s="8">
        <v>1</v>
      </c>
      <c r="H16" s="8">
        <v>2</v>
      </c>
      <c r="I16" s="8">
        <v>1</v>
      </c>
      <c r="J16" s="8">
        <v>1</v>
      </c>
      <c r="K16" s="8">
        <v>1</v>
      </c>
      <c r="L16" s="8">
        <v>1</v>
      </c>
      <c r="M16" s="8">
        <v>2</v>
      </c>
      <c r="N16" s="41">
        <v>2</v>
      </c>
      <c r="O16" s="93"/>
      <c r="R16" s="33">
        <f>IF(B16=1,(E28/G2)+((C28*0.05)*(F28))+((C28*0.05)*(G28))+((C28*0.05)*(H28))+((C28*0.05)*(I28)),(E29/G2)+((C29*0.05)*(F29))+((C29*0.05)*(G29))+((C29*0.05)*(H29))+((C29*0.05)*(I29)))</f>
        <v>25.535714285714288</v>
      </c>
      <c r="S16" s="38">
        <f>IF(C16=1,(E28/G2)+((C28*0.05)*(F28))+((C28*0.05)*(G28))+((C28*0.05)*(H28))+((C28*0.05)*(I28)),(E29/G2)+((C29*0.05)*(F29))+((C29*0.05)*(G29))+((C29*0.05)*(H29))+((C29*0.05)*(I29)))</f>
        <v>25.535714285714288</v>
      </c>
      <c r="T16" s="38">
        <f>IF(D16=1,(E28/G2)+((C28*0.05)*(F28))+((C28*0.05)*(G28))+((C28*0.05)*(H28))+((C28*0.05)*(I28)),(E29/G2)+((C29*0.05)*(F29))+((C29*0.05)*(G29))+((C29*0.05)*(H29))+((C29*0.05)*(I29)))</f>
        <v>25.535714285714288</v>
      </c>
      <c r="U16" s="38">
        <f>IF(E16=1,(E28/G2)+((C28*0.05)*(F28))+((C28*0.05)*(G28))+((C28*0.05)*(H28))+((C28*0.05)*(I28)),(E29/G2)+((C29*0.05)*(F29))+((C29*0.05)*(G29))+((C29*0.05)*(H29))+((C29*0.05)*(I29)))</f>
        <v>25.535714285714288</v>
      </c>
      <c r="V16" s="38">
        <f>IF(F16=1,(E28/G2)+((C28*0.05)*(F28))+((C28*0.05)*(G28))+((C28*0.05)*(H28))+((C28*0.05)*(I28)),(E29/G2)+((C29*0.05)*(F29))+((C29*0.05)*(G29))+((C29*0.05)*(H29))+((C29*0.05)*(I29)))</f>
        <v>25.535714285714288</v>
      </c>
      <c r="W16" s="38">
        <f>IF(G16=1,(E28/G2)+((C28*0.05)*(F28))+((C28*0.05)*(G28))+((C28*0.05)*(H28))+((C28*0.05)*(I28)),(E29/G2)+((C29*0.05)*(F29))+((C29*0.05)*(G29))+((C29*0.05)*(H29))+((C29*0.05)*(I29)))</f>
        <v>25.535714285714288</v>
      </c>
      <c r="X16" s="38">
        <f>IF(H16=1,(E28/G2)+((C28*0.05)*(F28))+((C28*0.05)*(G28))+((C28*0.05)*(H28))+((C28*0.05)*(I28)),(E29/G2)+((C29*0.05)*(F29))+((C29*0.05)*(G29))+((C29*0.05)*(H29))+((C29*0.05)*(I29)))</f>
        <v>30.178571428571431</v>
      </c>
      <c r="Y16" s="38">
        <f>IF(I16=1,(E28/G2)+((C28*0.05)*(F28))+((C28*0.05)*(G28))+((C28*0.05)*(H28))+((C28*0.05)*(I28)),(E29/G2)+((C29*0.05)*(F29))+((C29*0.05)*(G29))+((C29*0.05)*(H29))+((C29*0.05)*(I29)))</f>
        <v>25.535714285714288</v>
      </c>
      <c r="Z16" s="38">
        <f>IF(J16=1,(E28/G2)+((C28*0.05)*(F28))+((C28*0.05)*(G28))+((C28*0.05)*(H28))+((C28*0.05)*(I28)),(E29/G2)+((C29*0.05)*(F29))+((C29*0.05)*(G29))+((C29*0.05)*(H29))+((C29*0.05)*(I29)))</f>
        <v>25.535714285714288</v>
      </c>
      <c r="AA16" s="31">
        <f>IF(K16=1,(E28/G2)+((C28*0.05)*(F28))+((C28*0.05)*(G28))+((C28*0.05)*(H28))+((C28*0.05)*(I28)),(E29/G2)+((C29*0.05)*(F29))+((C29*0.05)*(G29))+((C29*0.05)*(H29))+((C29*0.05)*(I29)))</f>
        <v>25.535714285714288</v>
      </c>
      <c r="AB16" s="8">
        <f>IF(L16=1,(E28/G2)+((C28*0.05)*(F28))+((C28*0.05)*(G28))+((C28*0.05)*(H28))+((C28*0.05)*(I28)),(E29/G2)+((C29*0.05)*(F29))+((C29*0.05)*(G29))+((C29*0.05)*(H29))+((C29*0.05)*(I29)))</f>
        <v>25.535714285714288</v>
      </c>
      <c r="AC16" s="37">
        <f>IF(M16=1,(E28/G2)+((C28*0.05)*(F28))+((C28*0.05)*(G28))+((C28*0.05)*(H28))+((C28*0.05)*(I28)),(E29/G2)+((C29*0.05)*(F29))+((C29*0.05)*(G29))+((C29*0.05)*(H29))+((C29*0.05)*(I29)))</f>
        <v>30.178571428571431</v>
      </c>
      <c r="AD16" s="42">
        <f>IF(N16=1,(E28/G2)+((C28*0.05)*(F28))+((C28*0.05)*(G28))+((C28*0.05)*(H28))+((C28*0.05)*(I28)),(E29/G2)+((C29*0.05)*(F29))+((C29*0.05)*(G29))+((C29*0.05)*(H29))+((C29*0.05)*(I29)))</f>
        <v>30.178571428571431</v>
      </c>
      <c r="AE16" s="93"/>
    </row>
    <row r="17" spans="1:31" ht="18" customHeight="1" x14ac:dyDescent="0.2">
      <c r="B17" s="7">
        <v>1</v>
      </c>
      <c r="C17" s="61">
        <v>1</v>
      </c>
      <c r="D17" s="8">
        <v>1</v>
      </c>
      <c r="E17" s="8">
        <v>1</v>
      </c>
      <c r="F17" s="8">
        <v>1</v>
      </c>
      <c r="G17" s="8">
        <v>1</v>
      </c>
      <c r="H17" s="8">
        <v>1</v>
      </c>
      <c r="I17" s="8">
        <v>1</v>
      </c>
      <c r="J17" s="8">
        <v>1</v>
      </c>
      <c r="K17" s="8">
        <v>1</v>
      </c>
      <c r="L17" s="8">
        <v>1</v>
      </c>
      <c r="M17" s="8">
        <v>2</v>
      </c>
      <c r="N17" s="131">
        <v>2</v>
      </c>
      <c r="O17" s="93"/>
      <c r="R17" s="33">
        <f>IF(B17=1,(E28/G2)+((C28*0.05)*(F28))+((C28*0.05)*(G28))+((C28*0.05)*(H28))+((C28*0.05)*(I28)),(E29/G2)+((C29*0.05)*(F29))+((C29*0.05)*(G29))+((C29*0.05)*(H29))+((C29*0.05)*(I29)))</f>
        <v>25.535714285714288</v>
      </c>
      <c r="S17" s="38">
        <f>IF(C17=1,(E28/G2)+((C28*0.05)*(F28))+((C28*0.05)*(G28))+((C28*0.05)*(H28))+((C28*0.05)*(I28)),(E29/G2)+((C29*0.05)*(F29))+((C29*0.05)*(G29))+((C29*0.05)*(H29))+((C29*0.05)*(I29)))</f>
        <v>25.535714285714288</v>
      </c>
      <c r="T17" s="38">
        <f>IF(D17=1,(E28/G2)+((C28*0.05)*(F28))+((C28*0.05)*(G28))+((C28*0.05)*(H28))+((C28*0.05)*(I28)),(E29/G2)+((C29*0.05)*(F29))+((C29*0.05)*(G29))+((C29*0.05)*(H29))+((C29*0.05)*(I29)))</f>
        <v>25.535714285714288</v>
      </c>
      <c r="U17" s="38">
        <f>IF(E17=1,(E28/G2)+((C28*0.05)*(F28))+((C28*0.05)*(G28))+((C28*0.05)*(H28))+((C28*0.05)*(I28)),(E29/G2)+((C29*0.05)*(F29))+((C29*0.05)*(G29))+((C29*0.05)*(H29))+((C29*0.05)*(I29)))</f>
        <v>25.535714285714288</v>
      </c>
      <c r="V17" s="38">
        <f>IF(F17=1,(E28/G2)+((C28*0.05)*(F28))+((C28*0.05)*(G28))+((C28*0.05)*(H28))+((C28*0.05)*(I28)),(E29/G2)+((C29*0.05)*(F29))+((C29*0.05)*(G29))+((C29*0.05)*(H29))+((C29*0.05)*(I29)))</f>
        <v>25.535714285714288</v>
      </c>
      <c r="W17" s="38">
        <f>IF(G17=1,(E28/G2)+((C28*0.05)*(F28))+((C28*0.05)*(G28))+((C28*0.05)*(H28))+((C28*0.05)*(I28)),(E29/G2)+((C29*0.05)*(F29))+((C29*0.05)*(G29))+((C29*0.05)*(H29))+((C29*0.05)*(I29)))</f>
        <v>25.535714285714288</v>
      </c>
      <c r="X17" s="38">
        <f>IF(H17=1,(E28/G2)+((C28*0.05)*(F28))+((C28*0.05)*(G28))+((C28*0.05)*(H28))+((C28*0.05)*(I28)),(E29/G2)+((C29*0.05)*(F29))+((C29*0.05)*(G29))+((C29*0.05)*(H29))+((C29*0.05)*(I29)))</f>
        <v>25.535714285714288</v>
      </c>
      <c r="Y17" s="38">
        <f>IF(I17=1,(E28/G2)+((C28*0.05)*(F28))+((C28*0.05)*(G28))+((C28*0.05)*(H28))+((C28*0.05)*(I28)),(E29/G2)+((C29*0.05)*(F29))+((C29*0.05)*(G29))+((C29*0.05)*(H29))+((C29*0.05)*(I29)))</f>
        <v>25.535714285714288</v>
      </c>
      <c r="Z17" s="38">
        <f>IF(J17=1,(E28/G2)+((C28*0.05)*(F28))+((C28*0.05)*(G28))+((C28*0.05)*(H28))+((C28*0.05)*(I28)),(E29/G2)+((C29*0.05)*(F29))+((C29*0.05)*(G29))+((C29*0.05)*(H29))+((C29*0.05)*(I29)))</f>
        <v>25.535714285714288</v>
      </c>
      <c r="AA17" s="31">
        <f>IF(K17=1,(E28/G2)+((C28*0.05)*(F28))+((C28*0.05)*(G28))+((C28*0.05)*(H28))+((C28*0.05)*(I28)),(E29/G2)+((C29*0.05)*(F29))+((C29*0.05)*(G29))+((C29*0.05)*(H29))+((C29*0.05)*(I29)))</f>
        <v>25.535714285714288</v>
      </c>
      <c r="AB17" s="42">
        <f>IF(L17=1,(E28/G2)+((C28*0.05)*(F28))+((C28*0.05)*(G28))+((C28*0.05)*(H28))+((C28*0.05)*(I28)),(E29/G2)+((C29*0.05)*(F29))+((C29*0.05)*(G29))+((C29*0.05)*(H29))+((C29*0.05)*(I29)))</f>
        <v>25.535714285714288</v>
      </c>
      <c r="AC17" s="59">
        <f>IF(M17=1,(E28/G2)+((C28*0.05)*(F28))+((C28*0.05)*(G28))+((C28*0.05)*(H28))+((C28*0.05)*(I28)),(E29/G2)+((C29*0.05)*(F29))+((C29*0.05)*(G29))+((C29*0.05)*(H29))+((C29*0.05)*(I29)))</f>
        <v>30.178571428571431</v>
      </c>
      <c r="AD17" s="55">
        <f>IF(N17=1,(E28/G2)+((C28*0.05)*(F28))+((C28*0.05)*(G28))+((C28*0.05)*(H28))+((C28*0.05)*(I28)),(E29/G2)+((C29*0.05)*(F29))+((C29*0.05)*(G29))+((C29*0.05)*(H29))+((C29*0.05)*(I29)))</f>
        <v>30.178571428571431</v>
      </c>
      <c r="AE17" s="93"/>
    </row>
    <row r="18" spans="1:31" ht="18" customHeight="1" thickBot="1" x14ac:dyDescent="0.25">
      <c r="B18" s="7">
        <v>1</v>
      </c>
      <c r="C18" s="42">
        <v>1</v>
      </c>
      <c r="D18" s="8">
        <v>1</v>
      </c>
      <c r="E18" s="8">
        <v>1</v>
      </c>
      <c r="F18" s="8">
        <v>1</v>
      </c>
      <c r="G18" s="8">
        <v>1</v>
      </c>
      <c r="H18" s="8">
        <v>1</v>
      </c>
      <c r="I18" s="46">
        <v>1</v>
      </c>
      <c r="J18" s="8">
        <v>1</v>
      </c>
      <c r="K18" s="8">
        <v>1</v>
      </c>
      <c r="L18" s="8">
        <v>1</v>
      </c>
      <c r="M18" s="128">
        <v>2</v>
      </c>
      <c r="N18" s="58">
        <v>2</v>
      </c>
      <c r="O18" s="93"/>
      <c r="R18" s="33">
        <f>IF(B18=1,(E28/G2)+((C28*0.05)*(F28))+((C28*0.05)*(G28))+((C28*0.05)*(H28))+((C28*0.05)*(I28)),(E29/G2)+((C29*0.05)*(F29))+((C29*0.05)*(G29))+((C29*0.05)*(H29))+((C29*0.05)*(I29)))</f>
        <v>25.535714285714288</v>
      </c>
      <c r="S18" s="38">
        <f>IF(C18=1,(E28/G2)+((C28*0.05)*(F28))+((C28*0.05)*(G28))+((C28*0.05)*(H28))+((C28*0.05)*(I28)),(E29/G2)+((C29*0.05)*(F29))+((C29*0.05)*(G29))+((C29*0.05)*(H29))+((C29*0.05)*(I29)))</f>
        <v>25.535714285714288</v>
      </c>
      <c r="T18" s="38">
        <f>IF(D18=1,(E28/G2)+((C28*0.05)*(F28))+((C28*0.05)*(G28))+((C28*0.05)*(H28))+((C28*0.05)*(I28)),(E29/G2)+((C29*0.05)*(F29))+((C29*0.05)*(G29))+((C29*0.05)*(H29))+((C29*0.05)*(I29)))</f>
        <v>25.535714285714288</v>
      </c>
      <c r="U18" s="38">
        <f>IF(E18=1,(E28/G2)+((C28*0.05)*(F28))+((C28*0.05)*(G28))+((C28*0.05)*(H28))+((C28*0.05)*(I28)),(E29/G2)+((C29*0.05)*(F29))+((C29*0.05)*(G29))+((C29*0.05)*(H29))+((C29*0.05)*(I29)))</f>
        <v>25.535714285714288</v>
      </c>
      <c r="V18" s="38">
        <f>IF(F18=1,(E28/G2)+((C28*0.05)*(F28))+((C28*0.05)*(G28))+((C28*0.05)*(H28))+((C28*0.05)*(I28)),(E29/G2)+((C29*0.05)*(F29))+((C29*0.05)*(G29))+((C29*0.05)*(H29))+((C29*0.05)*(I29)))</f>
        <v>25.535714285714288</v>
      </c>
      <c r="W18" s="38">
        <f>IF(G18=1,(E28/G2)+((C28*0.05)*(F28))+((C28*0.05)*(G28))+((C28*0.05)*(H28))+((C28*0.05)*(I28)),(E29/G2)+((C29*0.05)*(F29))+((C29*0.05)*(G29))+((C29*0.05)*(H29))+((C29*0.05)*(I29)))</f>
        <v>25.535714285714288</v>
      </c>
      <c r="X18" s="38">
        <f>IF(H18=1,(E28/G2)+((C28*0.05)*(F28))+((C28*0.05)*(G28))+((C28*0.05)*(H28))+((C28*0.05)*(I28)),(E29/G2)+((C29*0.05)*(F29))+((C29*0.05)*(G29))+((C29*0.05)*(H29))+((C29*0.05)*(I29)))</f>
        <v>25.535714285714288</v>
      </c>
      <c r="Y18" s="115">
        <f>IF(I18=1,(E28/G2)+((C28*0.05)*(F28))+((C28*0.05)*(G28))+((C28*0.05)*(H28))+((C28*0.05)*(I28)),(E29/G2)+((C29*0.05)*(F29))+((C29*0.05)*(G29))+((C29*0.05)*(H29))+((C29*0.05)*(I29)))</f>
        <v>25.535714285714288</v>
      </c>
      <c r="Z18" s="38">
        <f>IF(J18=1,(E28/G2)+((C28*0.05)*(F28))+((C28*0.05)*(G28))+((C28*0.05)*(H28))+((C28*0.05)*(I28)),(E29/G2)+((C29*0.05)*(F29))+((C29*0.05)*(G29))+((C29*0.05)*(H29))+((C29*0.05)*(I29)))</f>
        <v>25.535714285714288</v>
      </c>
      <c r="AA18" s="31">
        <f>IF(K18=1,(E28/G2)+((C28*0.05)*(F28))+((C28*0.05)*(G28))+((C28*0.05)*(H28))+((C28*0.05)*(I28)),(E29/G2)+((C29*0.05)*(F29))+((C29*0.05)*(G29))+((C29*0.05)*(H29))+((C29*0.05)*(I29)))</f>
        <v>25.535714285714288</v>
      </c>
      <c r="AB18" s="11">
        <f>IF(L18=1,(E28/G2)+((C28*0.05)*(F28))+((C28*0.05)*(G28))+((C28*0.05)*(H28))+((C28*0.05)*(I28)),(E29/G2)+((C29*0.05)*(F29))+((C29*0.05)*(G29))+((C29*0.05)*(H29))+((C29*0.05)*(I29)))</f>
        <v>25.535714285714288</v>
      </c>
      <c r="AC18" s="118">
        <f>IF(M18=1,(E28/G2)+((C28*0.05)*(F28))+((C28*0.05)*(G28))+((C28*0.05)*(H28))+((C28*0.05)*(I28)),(E29/G2)+((C29*0.05)*(F29))+((C29*0.05)*(G29))+((C29*0.05)*(H29))+((C29*0.05)*(I29)))</f>
        <v>30.178571428571431</v>
      </c>
      <c r="AD18" s="69">
        <f>IF(N18=1,(E28/G2)+((C28*0.05)*(F28))+((C28*0.05)*(G28))+((C28*0.05)*(H28))+((C28*0.05)*(I28)),(E29/G2)+((C29*0.05)*(F29))+((C29*0.05)*(G29))+((C29*0.05)*(H29))+((C29*0.05)*(I29)))</f>
        <v>30.178571428571431</v>
      </c>
      <c r="AE18" s="93"/>
    </row>
    <row r="19" spans="1:31" ht="18" customHeight="1" thickTop="1" thickBot="1" x14ac:dyDescent="0.25">
      <c r="B19" s="7">
        <v>1</v>
      </c>
      <c r="C19" s="42">
        <v>1</v>
      </c>
      <c r="D19" s="8">
        <v>1</v>
      </c>
      <c r="E19" s="8">
        <v>1</v>
      </c>
      <c r="F19" s="8">
        <v>1</v>
      </c>
      <c r="G19" s="8">
        <v>1</v>
      </c>
      <c r="H19" s="8">
        <v>1</v>
      </c>
      <c r="I19" s="8">
        <v>1</v>
      </c>
      <c r="J19" s="46">
        <v>1</v>
      </c>
      <c r="K19" s="46">
        <v>1</v>
      </c>
      <c r="L19" s="69">
        <v>1</v>
      </c>
      <c r="M19" s="123"/>
      <c r="N19" s="100"/>
      <c r="O19" s="25"/>
      <c r="R19" s="33">
        <f>IF(B19=1,(E28/G2)+((C28*0.05)*(F28))+((C28*0.05)*(G28))+((C28*0.05)*(H28))+((C28*0.05)*(I28)),(E29/G2)+((C29*0.05)*(F29))+((C29*0.05)*(G29))+((C29*0.05)*(H29))+((C29*0.05)*(I29)))</f>
        <v>25.535714285714288</v>
      </c>
      <c r="S19" s="38">
        <f>IF(C19=1,(E28/G2)+((C28*0.05)*(F28))+((C28*0.05)*(G28))+((C28*0.05)*(H28))+((C28*0.05)*(I28)),(E29/G2)+((C29*0.05)*(F29))+((C29*0.05)*(G29))+((C29*0.05)*(H29))+((C29*0.05)*(I29)))</f>
        <v>25.535714285714288</v>
      </c>
      <c r="T19" s="38">
        <f>IF(D19=1,(E28/G2)+((C28*0.05)*(F28))+((C28*0.05)*(G28))+((C28*0.05)*(H28))+((C28*0.05)*(I28)),(E29/G2)+((C29*0.05)*(F29))+((C29*0.05)*(G29))+((C29*0.05)*(H29))+((C29*0.05)*(I29)))</f>
        <v>25.535714285714288</v>
      </c>
      <c r="U19" s="38">
        <f>IF(E19=1,(E28/G2)+((C28*0.05)*(F28))+((C28*0.05)*(G28))+((C28*0.05)*(H28))+((C28*0.05)*(I28)),(E29/G2)+((C29*0.05)*(F29))+((C29*0.05)*(G29))+((C29*0.05)*(H29))+((C29*0.05)*(I29)))</f>
        <v>25.535714285714288</v>
      </c>
      <c r="V19" s="38">
        <f>IF(F19=1,(E28/G2)+((C28*0.05)*(F28))+((C28*0.05)*(G28))+((C28*0.05)*(H28))+((C28*0.05)*(I28)),(E29/G2)+((C29*0.05)*(F29))+((C29*0.05)*(G29))+((C29*0.05)*(H29))+((C29*0.05)*(I29)))</f>
        <v>25.535714285714288</v>
      </c>
      <c r="W19" s="38">
        <f>IF(G19=1,(E28/G2)+((C28*0.05)*(F28))+((C28*0.05)*(G28))+((C28*0.05)*(H28))+((C28*0.05)*(I28)),(E29/G2)+((C29*0.05)*(F29))+((C29*0.05)*(G29))+((C29*0.05)*(H29))+((C29*0.05)*(I29)))</f>
        <v>25.535714285714288</v>
      </c>
      <c r="X19" s="38">
        <f>IF(H19=1,(E28/G2)+((C28*0.05)*(F28))+((C28*0.05)*(G28))+((C28*0.05)*(H28))+((C28*0.05)*(I28)),(E29/G2)+((C29*0.05)*(F29))+((C29*0.05)*(G29))+((C29*0.05)*(H29))+((C29*0.05)*(I29)))</f>
        <v>25.535714285714288</v>
      </c>
      <c r="Y19" s="38">
        <f>IF(I19=1,(E28/G2)+((C28*0.05)*(F28))+((C28*0.05)*(G28))+((C28*0.05)*(H28))+((C28*0.05)*(I28)),(E29/G2)+((C29*0.05)*(F29))+((C29*0.05)*(G29))+((C29*0.05)*(H29))+((C29*0.05)*(I29)))</f>
        <v>25.535714285714288</v>
      </c>
      <c r="Z19" s="115">
        <f>IF(J19=1,(E28/G2)+((C28*0.05)*(F28))+((C28*0.05)*(G28))+((C28*0.05)*(H28))+((C28*0.05)*(I28)),(E29/G2)+((C29*0.05)*(F29))+((C29*0.05)*(G29))+((C29*0.05)*(H29))+((C29*0.05)*(I29)))</f>
        <v>25.535714285714288</v>
      </c>
      <c r="AA19" s="114">
        <f>IF(K19=1,(E28/G2)+((C28*0.05)*(F28))+((C28*0.05)*(G28))+((C28*0.05)*(H28))+((C28*0.05)*(I28)),(E29/G2)+((C29*0.05)*(F29))+((C29*0.05)*(G29))+((C29*0.05)*(H29))+((C29*0.05)*(I29)))</f>
        <v>25.535714285714288</v>
      </c>
      <c r="AB19" s="69">
        <f>IF(L19=1,(E28/G2)+((C28*0.05)*(F28))+((C28*0.05)*(G28))+((C28*0.05)*(H28))+((C28*0.05)*(I28)),(E29/G2)+((C29*0.05)*(F29))+((C29*0.05)*(G29))+((C29*0.05)*(H29))+((C29*0.05)*(I29)))</f>
        <v>25.535714285714288</v>
      </c>
      <c r="AC19" s="123"/>
      <c r="AD19" s="100"/>
      <c r="AE19" s="25"/>
    </row>
    <row r="20" spans="1:31" ht="18" customHeight="1" thickTop="1" thickBot="1" x14ac:dyDescent="0.25">
      <c r="B20" s="29">
        <v>1</v>
      </c>
      <c r="C20" s="42">
        <v>1</v>
      </c>
      <c r="D20" s="8">
        <v>1</v>
      </c>
      <c r="E20" s="8">
        <v>1</v>
      </c>
      <c r="F20" s="8">
        <v>1</v>
      </c>
      <c r="G20" s="8">
        <v>1</v>
      </c>
      <c r="H20" s="8">
        <v>1</v>
      </c>
      <c r="I20" s="8">
        <v>1</v>
      </c>
      <c r="J20" s="46">
        <v>1</v>
      </c>
      <c r="K20" s="56">
        <v>1</v>
      </c>
      <c r="L20" s="137"/>
      <c r="M20" s="25"/>
      <c r="N20" s="25"/>
      <c r="O20" s="26"/>
      <c r="R20" s="130">
        <f>IF(B20=1,(E28/G2)+((C28*0.05)*(F28))+((C28*0.05)*(G28))+((C28*0.05)*(H28))+((C28*0.05)*(I28)),(E29/G2)+((C29*0.05)*(F29))+((C29*0.05)*(G29))+((C29*0.05)*(H29))+((C29*0.05)*(I29)))</f>
        <v>25.535714285714288</v>
      </c>
      <c r="S20" s="38">
        <f>IF(C20=1,(E28/G2)+((C28*0.05)*(F28))+((C28*0.05)*(G28))+((C28*0.05)*(H28))+((C28*0.05)*(I28)),(E29/G2)+((C29*0.05)*(F29))+((C29*0.05)*(G29))+((C29*0.05)*(H29))+((C29*0.05)*(I29)))</f>
        <v>25.535714285714288</v>
      </c>
      <c r="T20" s="38">
        <f>IF(D20=1,(E28/G2)+((C28*0.05)*(F28))+((C28*0.05)*(G28))+((C28*0.05)*(H28))+((C28*0.05)*(I28)),(E29/G2)+((C29*0.05)*(F29))+((C29*0.05)*(G29))+((C29*0.05)*(H29))+((C29*0.05)*(I29)))</f>
        <v>25.535714285714288</v>
      </c>
      <c r="U20" s="38">
        <f>IF(E20=1,(E28/G2)+((C28*0.05)*(F28))+((C28*0.05)*(G28))+((C28*0.05)*(H28))+((C28*0.05)*(I28)),(E29/G2)+((C29*0.05)*(F29))+((C29*0.05)*(G29))+((C29*0.05)*(H29))+((C29*0.05)*(I29)))</f>
        <v>25.535714285714288</v>
      </c>
      <c r="V20" s="38">
        <f>IF(F20=1,(E28/G2)+((C28*0.05)*(F28))+((C28*0.05)*(G28))+((C28*0.05)*(H28))+((C28*0.05)*(I28)),(E29/G2)+((C29*0.05)*(F29))+((C29*0.05)*(G29))+((C29*0.05)*(H29))+((C29*0.05)*(I29)))</f>
        <v>25.535714285714288</v>
      </c>
      <c r="W20" s="38">
        <f>IF(G20=1,(E28/G2)+((C28*0.05)*(F28))+((C28*0.05)*(G28))+((C28*0.05)*(H28))+((C28*0.05)*(I28)),(E29/G2)+((C29*0.05)*(F29))+((C29*0.05)*(G29))+((C29*0.05)*(H29))+((C29*0.05)*(I29)))</f>
        <v>25.535714285714288</v>
      </c>
      <c r="X20" s="38">
        <f>IF(H20=1,(E28/G2)+((C28*0.05)*(F28))+((C28*0.05)*(G28))+((C28*0.05)*(H28))+((C28*0.05)*(I28)),(E29/G2)+((C29*0.05)*(F29))+((C29*0.05)*(G29))+((C29*0.05)*(H29))+((C29*0.05)*(I29)))</f>
        <v>25.535714285714288</v>
      </c>
      <c r="Y20" s="38">
        <f>IF(I20=1,(E28/G2)+((C28*0.05)*(F28))+((C28*0.05)*(G28))+((C28*0.05)*(H28))+((C28*0.05)*(I28)),(E29/G2)+((C29*0.05)*(F29))+((C29*0.05)*(G29))+((C29*0.05)*(H29))+((C29*0.05)*(I29)))</f>
        <v>25.535714285714288</v>
      </c>
      <c r="Z20" s="115">
        <f>IF(J20=1,(E28/G2)+((C28*0.05)*(F28))+((C28*0.05)*(G28))+((C28*0.05)*(H28))+((C28*0.05)*(I28)),(E29/G2)+((C29*0.05)*(F29))+((C29*0.05)*(G29))+((C29*0.05)*(H29))+((C29*0.05)*(I29)))</f>
        <v>25.535714285714288</v>
      </c>
      <c r="AA20" s="119">
        <f>IF(K20=1,(E28/G2)+((C28*0.05)*(F28))+((C28*0.05)*(G28))+((C28*0.05)*(H28))+((C28*0.05)*(I28)),(E29/G2)+((C29*0.05)*(F29))+((C29*0.05)*(G29))+((C29*0.05)*(H29))+((C29*0.05)*(I29)))</f>
        <v>25.535714285714288</v>
      </c>
      <c r="AB20" s="21"/>
      <c r="AC20" s="25"/>
      <c r="AD20" s="25"/>
      <c r="AE20" s="26"/>
    </row>
    <row r="21" spans="1:31" ht="18" customHeight="1" thickTop="1" thickBot="1" x14ac:dyDescent="0.25">
      <c r="B21" s="26"/>
      <c r="C21" s="130">
        <v>1</v>
      </c>
      <c r="D21" s="128">
        <v>1</v>
      </c>
      <c r="E21" s="8">
        <v>1</v>
      </c>
      <c r="F21" s="8">
        <v>1</v>
      </c>
      <c r="G21" s="8">
        <v>1</v>
      </c>
      <c r="H21" s="8">
        <v>1</v>
      </c>
      <c r="I21" s="8">
        <v>1</v>
      </c>
      <c r="J21" s="8">
        <v>1</v>
      </c>
      <c r="K21" s="69">
        <v>1</v>
      </c>
      <c r="L21" s="93"/>
      <c r="M21" s="21"/>
      <c r="N21" s="25"/>
      <c r="O21" s="26"/>
      <c r="R21" s="21"/>
      <c r="S21" s="161">
        <f>IF(C21=1,(E28/G2)+((C28*0.05)*(F28))+((C28*0.05)*(G28))+((C28*0.05)*(H28))+((C28*0.05)*(I28)),(E29/G2)+((C29*0.05)*(F29))+((C29*0.05)*(G29))+((C29*0.05)*(H29))+((C29*0.05)*(I29)))</f>
        <v>25.535714285714288</v>
      </c>
      <c r="T21" s="162">
        <f>IF(D21=1,(E28/G2)+((C28*0.05)*(F28))+((C28*0.05)*(G28))+((C28*0.05)*(H28))+((C28*0.05)*(I28)),(E29/G2)+((C29*0.05)*(F29))+((C29*0.05)*(G29))+((C29*0.05)*(H29))+((C29*0.05)*(I29)))</f>
        <v>25.535714285714288</v>
      </c>
      <c r="U21" s="38">
        <f>IF(E21=1,(E28/G2)+((C28*0.05)*(F28))+((C28*0.05)*(G28))+((C28*0.05)*(H28))+((C28*0.05)*(I28)),(E29/G2)+((C29*0.05)*(F29))+((C29*0.05)*(G29))+((C29*0.05)*(H29))+((C29*0.05)*(I29)))</f>
        <v>25.535714285714288</v>
      </c>
      <c r="V21" s="38">
        <f>IF(F21=1,(E28/G2)+((C28*0.05)*(F28))+((C28*0.05)*(G28))+((C28*0.05)*(H28))+((C28*0.05)*(I28)),(E29/G2)+((C29*0.05)*(F29))+((C29*0.05)*(G29))+((C29*0.05)*(H29))+((C29*0.05)*(I29)))</f>
        <v>25.535714285714288</v>
      </c>
      <c r="W21" s="38">
        <f>IF(G21=1,(E28/G2)+((C28*0.05)*(F28))+((C28*0.05)*(G28))+((C28*0.05)*(H28))+((C28*0.05)*(I28)),(E29/G2)+((C29*0.05)*(F29))+((C29*0.05)*(G29))+((C29*0.05)*(H29))+((C29*0.05)*(I29)))</f>
        <v>25.535714285714288</v>
      </c>
      <c r="X21" s="38">
        <f>IF(H21=1,(E28/G2)+((C28*0.05)*(F28))+((C28*0.05)*(G28))+((C28*0.05)*(H28))+((C28*0.05)*(I28)),(E29/G2)+((C29*0.05)*(F29))+((C29*0.05)*(G29))+((C29*0.05)*(H29))+((C29*0.05)*(I29)))</f>
        <v>25.535714285714288</v>
      </c>
      <c r="Y21" s="38">
        <f>IF(I21=1,(E28/G2)+((C28*0.05)*(F28))+((C28*0.05)*(G28))+((C28*0.05)*(H28))+((C28*0.05)*(I28)),(E29/G2)+((C29*0.05)*(F29))+((C29*0.05)*(G29))+((C29*0.05)*(H29))+((C29*0.05)*(I29)))</f>
        <v>25.535714285714288</v>
      </c>
      <c r="Z21" s="38">
        <f>IF(J21=1,(E28/G2)+((C28*0.05)*(F28))+((C28*0.05)*(G28))+((C28*0.05)*(H28))+((C28*0.05)*(I28)),(E29/G2)+((C29*0.05)*(F29))+((C29*0.05)*(G29))+((C29*0.05)*(H29))+((C29*0.05)*(I29)))</f>
        <v>25.535714285714288</v>
      </c>
      <c r="AA21" s="120">
        <f>IF(K21=1,(E28/G2)+((C28*0.05)*(F28))+((C28*0.05)*(G28))+((C28*0.05)*(H28))+((C28*0.05)*(I28)),(E29/G2)+((C29*0.05)*(F29))+((C29*0.05)*(G29))+((C29*0.05)*(H29))+((C29*0.05)*(I29)))</f>
        <v>25.535714285714288</v>
      </c>
      <c r="AB21" s="124"/>
      <c r="AC21" s="21"/>
      <c r="AD21" s="25"/>
      <c r="AE21" s="26"/>
    </row>
    <row r="22" spans="1:31" ht="18" customHeight="1" thickTop="1" thickBot="1" x14ac:dyDescent="0.25">
      <c r="B22" s="26"/>
      <c r="C22" s="21"/>
      <c r="D22" s="26"/>
      <c r="E22" s="127">
        <v>1</v>
      </c>
      <c r="F22" s="118">
        <v>1</v>
      </c>
      <c r="G22" s="133">
        <v>1</v>
      </c>
      <c r="H22" s="37">
        <v>1</v>
      </c>
      <c r="I22" s="54">
        <v>1</v>
      </c>
      <c r="J22" s="12">
        <v>1</v>
      </c>
      <c r="K22" s="124"/>
      <c r="L22" s="25"/>
      <c r="M22" s="21"/>
      <c r="N22" s="26"/>
      <c r="O22" s="26"/>
      <c r="R22" s="21"/>
      <c r="S22" s="21"/>
      <c r="T22" s="21"/>
      <c r="U22" s="163">
        <f>IF(E22=1,(E28/G2)+((C28*0.05)*(F28))+((C28*0.05)*(G28))+((C28*0.05)*(H28))+((C28*0.05)*(I28)),(E29/G2)+((C29*0.05)*(F29))+((C29*0.05)*(G29))+((C29*0.05)*(H29))+((C29*0.05)*(I29)))</f>
        <v>25.535714285714288</v>
      </c>
      <c r="V22" s="117">
        <f>IF(F22=1,(E28/G2)+((C28*0.05)*(F28))+((C28*0.05)*(G28))+((C28*0.05)*(H28))+((C28*0.05)*(I28)),(E29/G2)+((C29*0.05)*(F29))+((C29*0.05)*(G29))+((C29*0.05)*(H29))+((C29*0.05)*(I29)))</f>
        <v>25.535714285714288</v>
      </c>
      <c r="W22" s="117">
        <f>IF(G22=1,(E28/G2)+((C28*0.05)*(F28))+((C28*0.05)*(G28))+((C28*0.05)*(H28))+((C28*0.05)*(I28)),(E29/G2)+((C29*0.05)*(F29))+((C29*0.05)*(G29))+((C29*0.05)*(H29))+((C29*0.05)*(I29)))</f>
        <v>25.535714285714288</v>
      </c>
      <c r="X22" s="117">
        <f>IF(H22=1,(E28/G2)+((C28*0.05)*(F28))+((C28*0.05)*(G28))+((C28*0.05)*(H28))+((C28*0.05)*(I28)),(E29/G2)+((C29*0.05)*(F29))+((C29*0.05)*(G29))+((C29*0.05)*(H29))+((C29*0.05)*(I29)))</f>
        <v>25.535714285714288</v>
      </c>
      <c r="Y22" s="85">
        <f>IF(I22=1,(E28/G2)+((C28*0.05)*(F28))+((C28*0.05)*(G28))+((C28*0.05)*(H28))+((C28*0.05)*(I28)),(E29/G2)+((C29*0.05)*(F29))+((C29*0.05)*(G29))+((C29*0.05)*(H29))+((C29*0.05)*(I29)))</f>
        <v>25.535714285714288</v>
      </c>
      <c r="Z22" s="164">
        <f>IF(J22=1,(E28/G2)+((C28*0.05)*(F28))+((C28*0.05)*(G28))+((C28*0.05)*(H28))+((C28*0.05)*(I28)),(E29/G2)+((C29*0.05)*(F29))+((C29*0.05)*(G29))+((C29*0.05)*(H29))+((C29*0.05)*(I29)))</f>
        <v>25.535714285714288</v>
      </c>
      <c r="AA22" s="25"/>
      <c r="AB22" s="25"/>
      <c r="AC22" s="21"/>
      <c r="AD22" s="21"/>
      <c r="AE22" s="26"/>
    </row>
    <row r="23" spans="1:31" ht="18" customHeight="1" thickTop="1" thickBot="1" x14ac:dyDescent="0.25">
      <c r="B23" s="21"/>
      <c r="C23" s="21"/>
      <c r="D23" s="21"/>
      <c r="E23" s="2"/>
      <c r="F23" s="21"/>
      <c r="G23" s="21"/>
      <c r="H23" s="139"/>
      <c r="I23" s="138">
        <v>1</v>
      </c>
      <c r="R23" s="2"/>
      <c r="S23" s="2"/>
      <c r="T23" s="2"/>
      <c r="U23" s="2"/>
      <c r="V23" s="2"/>
      <c r="W23" s="2"/>
      <c r="X23" s="2"/>
      <c r="Y23" s="165">
        <f>IF(I23=1,(E28/G2)+((C28*0.05)*(F28))+((C28*0.05)*(G28))+((C28*0.05)*(H28))+((C28*0.05)*(I28)),(E29/G2)+((C29*0.05)*(F29))+((C29*0.05)*(G29))+((C29*0.05)*(H29))+((C29*0.05)*(I29)))</f>
        <v>25.535714285714288</v>
      </c>
      <c r="Z23" s="2"/>
      <c r="AA23" s="2"/>
      <c r="AB23" s="2"/>
      <c r="AC23" s="2"/>
      <c r="AD23" s="2"/>
    </row>
    <row r="24" spans="1:31" ht="16" customHeight="1" thickTop="1" x14ac:dyDescent="0.2">
      <c r="B24" s="2"/>
      <c r="C24" s="200" t="s">
        <v>3</v>
      </c>
      <c r="D24" s="200"/>
      <c r="E24" s="194" t="s">
        <v>10</v>
      </c>
      <c r="F24" s="194" t="s">
        <v>18</v>
      </c>
      <c r="G24" s="194" t="s">
        <v>19</v>
      </c>
      <c r="H24" s="201" t="s">
        <v>20</v>
      </c>
      <c r="I24" s="194" t="s">
        <v>2</v>
      </c>
    </row>
    <row r="25" spans="1:31" x14ac:dyDescent="0.2">
      <c r="B25" s="2"/>
      <c r="C25" s="200"/>
      <c r="D25" s="200"/>
      <c r="E25" s="194"/>
      <c r="F25" s="194"/>
      <c r="G25" s="194"/>
      <c r="H25" s="201"/>
      <c r="I25" s="194"/>
    </row>
    <row r="26" spans="1:31" x14ac:dyDescent="0.2">
      <c r="B26" s="2"/>
      <c r="C26" s="200"/>
      <c r="D26" s="200"/>
      <c r="E26" s="194"/>
      <c r="F26" s="194"/>
      <c r="G26" s="194"/>
      <c r="H26" s="201"/>
      <c r="I26" s="194"/>
      <c r="M26" s="77"/>
      <c r="N26" s="77"/>
      <c r="O26" s="77"/>
      <c r="P26" s="77"/>
      <c r="Q26" s="77"/>
    </row>
    <row r="27" spans="1:31" x14ac:dyDescent="0.2">
      <c r="B27" s="2"/>
      <c r="C27" s="200"/>
      <c r="D27" s="200"/>
      <c r="E27" s="194"/>
      <c r="F27" s="194"/>
      <c r="G27" s="194"/>
      <c r="H27" s="201"/>
      <c r="I27" s="194"/>
      <c r="M27" s="197" t="s">
        <v>4</v>
      </c>
      <c r="N27" s="197"/>
      <c r="O27" s="78">
        <f>SUM(R4:AD23)</f>
        <v>5993.9285714285943</v>
      </c>
      <c r="P27" s="77" t="s">
        <v>14</v>
      </c>
      <c r="Q27" s="77"/>
    </row>
    <row r="28" spans="1:31" x14ac:dyDescent="0.2">
      <c r="A28" s="204" t="s">
        <v>12</v>
      </c>
      <c r="B28" s="205">
        <v>1</v>
      </c>
      <c r="C28" s="206">
        <v>55</v>
      </c>
      <c r="D28" s="206"/>
      <c r="E28" s="205">
        <f>C28*0.8</f>
        <v>44</v>
      </c>
      <c r="F28" s="207"/>
      <c r="G28" s="207"/>
      <c r="H28" s="207"/>
      <c r="I28" s="207"/>
      <c r="M28" s="77"/>
      <c r="N28" s="77"/>
      <c r="O28" s="77"/>
      <c r="P28" s="77"/>
      <c r="Q28" s="77"/>
    </row>
    <row r="29" spans="1:31" x14ac:dyDescent="0.2">
      <c r="A29" s="204" t="s">
        <v>12</v>
      </c>
      <c r="B29" s="205">
        <v>2</v>
      </c>
      <c r="C29" s="206">
        <v>65</v>
      </c>
      <c r="D29" s="206"/>
      <c r="E29" s="205">
        <f>C29*0.8</f>
        <v>52</v>
      </c>
      <c r="F29" s="207"/>
      <c r="G29" s="207"/>
      <c r="H29" s="207"/>
      <c r="I29" s="207"/>
    </row>
  </sheetData>
  <mergeCells count="10">
    <mergeCell ref="I24:I27"/>
    <mergeCell ref="M27:N27"/>
    <mergeCell ref="C28:D28"/>
    <mergeCell ref="C29:D29"/>
    <mergeCell ref="B2:D2"/>
    <mergeCell ref="C24:D27"/>
    <mergeCell ref="E24:E27"/>
    <mergeCell ref="F24:F27"/>
    <mergeCell ref="G24:G27"/>
    <mergeCell ref="H24:H27"/>
  </mergeCells>
  <conditionalFormatting sqref="B5:K6 C7:K8 D9:K9 L6:M9 F11:L11 E10:L10 G12:K13 G14:H15 L12:L17 N16 H16 M16:M18 I14:K17 I18:L18 J19:L19 L20 M21:M22 O16:O19 O8:O10">
    <cfRule type="containsText" dxfId="142" priority="66" operator="containsText" text="1">
      <formula>NOT(ISERROR(SEARCH("1",B5)))</formula>
    </cfRule>
  </conditionalFormatting>
  <conditionalFormatting sqref="H16:L16 B21:B22 I17:L18 J19:L20 O16:O19 O6:O10 B6:M6 M16:N20 K21:N22 C7:N8 D9:N9 D22 E10:N10 F11:N11 G12:N15 B5:L5">
    <cfRule type="containsText" dxfId="141" priority="65" operator="containsText" text="2">
      <formula>NOT(ISERROR(SEARCH("2",B5)))</formula>
    </cfRule>
  </conditionalFormatting>
  <conditionalFormatting sqref="N13:N15">
    <cfRule type="containsText" dxfId="140" priority="64" operator="containsText" text="1">
      <formula>NOT(ISERROR(SEARCH("1",N13)))</formula>
    </cfRule>
  </conditionalFormatting>
  <conditionalFormatting sqref="M13:M15">
    <cfRule type="containsText" dxfId="139" priority="63" operator="containsText" text="1">
      <formula>NOT(ISERROR(SEARCH("1",M13)))</formula>
    </cfRule>
  </conditionalFormatting>
  <conditionalFormatting sqref="J20:K20">
    <cfRule type="containsText" dxfId="138" priority="62" operator="containsText" text="1">
      <formula>NOT(ISERROR(SEARCH("1",J20)))</formula>
    </cfRule>
  </conditionalFormatting>
  <conditionalFormatting sqref="K21:L21">
    <cfRule type="containsText" dxfId="137" priority="61" operator="containsText" text="1">
      <formula>NOT(ISERROR(SEARCH("1",K21)))</formula>
    </cfRule>
  </conditionalFormatting>
  <conditionalFormatting sqref="B4:K4">
    <cfRule type="containsText" dxfId="136" priority="60" operator="containsText" text="1">
      <formula>NOT(ISERROR(SEARCH("1",B4)))</formula>
    </cfRule>
  </conditionalFormatting>
  <conditionalFormatting sqref="B4:K4">
    <cfRule type="containsText" dxfId="135" priority="59" operator="containsText" text="2">
      <formula>NOT(ISERROR(SEARCH("2",B4)))</formula>
    </cfRule>
  </conditionalFormatting>
  <conditionalFormatting sqref="N8:N9">
    <cfRule type="containsText" dxfId="134" priority="58" operator="containsText" text="1">
      <formula>NOT(ISERROR(SEARCH("1",N8)))</formula>
    </cfRule>
  </conditionalFormatting>
  <conditionalFormatting sqref="M19:N19">
    <cfRule type="containsText" dxfId="133" priority="57" operator="containsText" text="1">
      <formula>NOT(ISERROR(SEARCH("1",M19)))</formula>
    </cfRule>
  </conditionalFormatting>
  <conditionalFormatting sqref="M20:N20">
    <cfRule type="containsText" dxfId="132" priority="56" operator="containsText" text="1">
      <formula>NOT(ISERROR(SEARCH("1",M20)))</formula>
    </cfRule>
  </conditionalFormatting>
  <conditionalFormatting sqref="N21">
    <cfRule type="containsText" dxfId="131" priority="55" operator="containsText" text="1">
      <formula>NOT(ISERROR(SEARCH("1",N21)))</formula>
    </cfRule>
  </conditionalFormatting>
  <conditionalFormatting sqref="B8:B13">
    <cfRule type="containsText" dxfId="130" priority="54" operator="containsText" text="1">
      <formula>NOT(ISERROR(SEARCH("1",B8)))</formula>
    </cfRule>
  </conditionalFormatting>
  <conditionalFormatting sqref="B8:B13">
    <cfRule type="containsText" dxfId="129" priority="53" operator="containsText" text="2">
      <formula>NOT(ISERROR(SEARCH("2",B8)))</formula>
    </cfRule>
  </conditionalFormatting>
  <conditionalFormatting sqref="B7">
    <cfRule type="containsText" dxfId="128" priority="52" operator="containsText" text="1">
      <formula>NOT(ISERROR(SEARCH("1",B7)))</formula>
    </cfRule>
  </conditionalFormatting>
  <conditionalFormatting sqref="B7">
    <cfRule type="containsText" dxfId="127" priority="51" operator="containsText" text="2">
      <formula>NOT(ISERROR(SEARCH("2",B7)))</formula>
    </cfRule>
  </conditionalFormatting>
  <conditionalFormatting sqref="B15:B20">
    <cfRule type="containsText" dxfId="126" priority="50" operator="containsText" text="1">
      <formula>NOT(ISERROR(SEARCH("1",B15)))</formula>
    </cfRule>
  </conditionalFormatting>
  <conditionalFormatting sqref="B15:B20">
    <cfRule type="containsText" dxfId="125" priority="49" operator="containsText" text="2">
      <formula>NOT(ISERROR(SEARCH("2",B15)))</formula>
    </cfRule>
  </conditionalFormatting>
  <conditionalFormatting sqref="B14">
    <cfRule type="containsText" dxfId="124" priority="48" operator="containsText" text="1">
      <formula>NOT(ISERROR(SEARCH("1",B14)))</formula>
    </cfRule>
  </conditionalFormatting>
  <conditionalFormatting sqref="B14">
    <cfRule type="containsText" dxfId="123" priority="47" operator="containsText" text="2">
      <formula>NOT(ISERROR(SEARCH("2",B14)))</formula>
    </cfRule>
  </conditionalFormatting>
  <conditionalFormatting sqref="C10:C15">
    <cfRule type="containsText" dxfId="122" priority="46" operator="containsText" text="1">
      <formula>NOT(ISERROR(SEARCH("1",C10)))</formula>
    </cfRule>
  </conditionalFormatting>
  <conditionalFormatting sqref="C10:C15">
    <cfRule type="containsText" dxfId="121" priority="45" operator="containsText" text="2">
      <formula>NOT(ISERROR(SEARCH("2",C10)))</formula>
    </cfRule>
  </conditionalFormatting>
  <conditionalFormatting sqref="C9">
    <cfRule type="containsText" dxfId="120" priority="44" operator="containsText" text="1">
      <formula>NOT(ISERROR(SEARCH("1",C9)))</formula>
    </cfRule>
  </conditionalFormatting>
  <conditionalFormatting sqref="C9">
    <cfRule type="containsText" dxfId="119" priority="43" operator="containsText" text="2">
      <formula>NOT(ISERROR(SEARCH("2",C9)))</formula>
    </cfRule>
  </conditionalFormatting>
  <conditionalFormatting sqref="C17:C22">
    <cfRule type="containsText" dxfId="118" priority="42" operator="containsText" text="1">
      <formula>NOT(ISERROR(SEARCH("1",C17)))</formula>
    </cfRule>
  </conditionalFormatting>
  <conditionalFormatting sqref="C17:C22">
    <cfRule type="containsText" dxfId="117" priority="41" operator="containsText" text="2">
      <formula>NOT(ISERROR(SEARCH("2",C17)))</formula>
    </cfRule>
  </conditionalFormatting>
  <conditionalFormatting sqref="C16">
    <cfRule type="containsText" dxfId="116" priority="40" operator="containsText" text="1">
      <formula>NOT(ISERROR(SEARCH("1",C16)))</formula>
    </cfRule>
  </conditionalFormatting>
  <conditionalFormatting sqref="C16">
    <cfRule type="containsText" dxfId="115" priority="39" operator="containsText" text="2">
      <formula>NOT(ISERROR(SEARCH("2",C16)))</formula>
    </cfRule>
  </conditionalFormatting>
  <conditionalFormatting sqref="D11:D16">
    <cfRule type="containsText" dxfId="114" priority="38" operator="containsText" text="1">
      <formula>NOT(ISERROR(SEARCH("1",D11)))</formula>
    </cfRule>
  </conditionalFormatting>
  <conditionalFormatting sqref="D11:D16">
    <cfRule type="containsText" dxfId="113" priority="37" operator="containsText" text="2">
      <formula>NOT(ISERROR(SEARCH("2",D11)))</formula>
    </cfRule>
  </conditionalFormatting>
  <conditionalFormatting sqref="D10">
    <cfRule type="containsText" dxfId="112" priority="36" operator="containsText" text="1">
      <formula>NOT(ISERROR(SEARCH("1",D10)))</formula>
    </cfRule>
  </conditionalFormatting>
  <conditionalFormatting sqref="D10">
    <cfRule type="containsText" dxfId="111" priority="35" operator="containsText" text="2">
      <formula>NOT(ISERROR(SEARCH("2",D10)))</formula>
    </cfRule>
  </conditionalFormatting>
  <conditionalFormatting sqref="E12:E17">
    <cfRule type="containsText" dxfId="110" priority="34" operator="containsText" text="1">
      <formula>NOT(ISERROR(SEARCH("1",E12)))</formula>
    </cfRule>
  </conditionalFormatting>
  <conditionalFormatting sqref="E12:E17">
    <cfRule type="containsText" dxfId="109" priority="33" operator="containsText" text="2">
      <formula>NOT(ISERROR(SEARCH("2",E12)))</formula>
    </cfRule>
  </conditionalFormatting>
  <conditionalFormatting sqref="E11">
    <cfRule type="containsText" dxfId="108" priority="32" operator="containsText" text="1">
      <formula>NOT(ISERROR(SEARCH("1",E11)))</formula>
    </cfRule>
  </conditionalFormatting>
  <conditionalFormatting sqref="E11">
    <cfRule type="containsText" dxfId="107" priority="31" operator="containsText" text="2">
      <formula>NOT(ISERROR(SEARCH("2",E11)))</formula>
    </cfRule>
  </conditionalFormatting>
  <conditionalFormatting sqref="F13:F18">
    <cfRule type="containsText" dxfId="106" priority="30" operator="containsText" text="1">
      <formula>NOT(ISERROR(SEARCH("1",F13)))</formula>
    </cfRule>
  </conditionalFormatting>
  <conditionalFormatting sqref="F13:F18">
    <cfRule type="containsText" dxfId="105" priority="29" operator="containsText" text="2">
      <formula>NOT(ISERROR(SEARCH("2",F13)))</formula>
    </cfRule>
  </conditionalFormatting>
  <conditionalFormatting sqref="F12">
    <cfRule type="containsText" dxfId="104" priority="28" operator="containsText" text="1">
      <formula>NOT(ISERROR(SEARCH("1",F12)))</formula>
    </cfRule>
  </conditionalFormatting>
  <conditionalFormatting sqref="F12">
    <cfRule type="containsText" dxfId="103" priority="27" operator="containsText" text="2">
      <formula>NOT(ISERROR(SEARCH("2",F12)))</formula>
    </cfRule>
  </conditionalFormatting>
  <conditionalFormatting sqref="G17:G22">
    <cfRule type="containsText" dxfId="102" priority="26" operator="containsText" text="1">
      <formula>NOT(ISERROR(SEARCH("1",G17)))</formula>
    </cfRule>
  </conditionalFormatting>
  <conditionalFormatting sqref="G17:G22">
    <cfRule type="containsText" dxfId="101" priority="25" operator="containsText" text="2">
      <formula>NOT(ISERROR(SEARCH("2",G17)))</formula>
    </cfRule>
  </conditionalFormatting>
  <conditionalFormatting sqref="G16">
    <cfRule type="containsText" dxfId="100" priority="24" operator="containsText" text="1">
      <formula>NOT(ISERROR(SEARCH("1",G16)))</formula>
    </cfRule>
  </conditionalFormatting>
  <conditionalFormatting sqref="G16">
    <cfRule type="containsText" dxfId="99" priority="23" operator="containsText" text="2">
      <formula>NOT(ISERROR(SEARCH("2",G16)))</formula>
    </cfRule>
  </conditionalFormatting>
  <conditionalFormatting sqref="H18:H23">
    <cfRule type="containsText" dxfId="98" priority="22" operator="containsText" text="1">
      <formula>NOT(ISERROR(SEARCH("1",H18)))</formula>
    </cfRule>
  </conditionalFormatting>
  <conditionalFormatting sqref="H18:H23">
    <cfRule type="containsText" dxfId="97" priority="21" operator="containsText" text="2">
      <formula>NOT(ISERROR(SEARCH("2",H18)))</formula>
    </cfRule>
  </conditionalFormatting>
  <conditionalFormatting sqref="H17">
    <cfRule type="containsText" dxfId="96" priority="20" operator="containsText" text="1">
      <formula>NOT(ISERROR(SEARCH("1",H17)))</formula>
    </cfRule>
  </conditionalFormatting>
  <conditionalFormatting sqref="H17">
    <cfRule type="containsText" dxfId="95" priority="19" operator="containsText" text="2">
      <formula>NOT(ISERROR(SEARCH("2",H17)))</formula>
    </cfRule>
  </conditionalFormatting>
  <conditionalFormatting sqref="F19:F21">
    <cfRule type="containsText" dxfId="94" priority="18" operator="containsText" text="1">
      <formula>NOT(ISERROR(SEARCH("1",F19)))</formula>
    </cfRule>
  </conditionalFormatting>
  <conditionalFormatting sqref="F19:F21">
    <cfRule type="containsText" dxfId="93" priority="17" operator="containsText" text="2">
      <formula>NOT(ISERROR(SEARCH("2",F19)))</formula>
    </cfRule>
  </conditionalFormatting>
  <conditionalFormatting sqref="E18:E21">
    <cfRule type="containsText" dxfId="92" priority="16" operator="containsText" text="1">
      <formula>NOT(ISERROR(SEARCH("1",E18)))</formula>
    </cfRule>
  </conditionalFormatting>
  <conditionalFormatting sqref="E18:E21">
    <cfRule type="containsText" dxfId="91" priority="15" operator="containsText" text="2">
      <formula>NOT(ISERROR(SEARCH("2",E18)))</formula>
    </cfRule>
  </conditionalFormatting>
  <conditionalFormatting sqref="D17:D21">
    <cfRule type="containsText" dxfId="90" priority="14" operator="containsText" text="1">
      <formula>NOT(ISERROR(SEARCH("1",D17)))</formula>
    </cfRule>
  </conditionalFormatting>
  <conditionalFormatting sqref="D17:D21">
    <cfRule type="containsText" dxfId="89" priority="13" operator="containsText" text="2">
      <formula>NOT(ISERROR(SEARCH("2",D17)))</formula>
    </cfRule>
  </conditionalFormatting>
  <conditionalFormatting sqref="I19:I23">
    <cfRule type="containsText" dxfId="88" priority="12" operator="containsText" text="1">
      <formula>NOT(ISERROR(SEARCH("1",I19)))</formula>
    </cfRule>
  </conditionalFormatting>
  <conditionalFormatting sqref="I19:I23">
    <cfRule type="containsText" dxfId="87" priority="11" operator="containsText" text="2">
      <formula>NOT(ISERROR(SEARCH("2",I19)))</formula>
    </cfRule>
  </conditionalFormatting>
  <conditionalFormatting sqref="J21:J22">
    <cfRule type="containsText" dxfId="86" priority="10" operator="containsText" text="1">
      <formula>NOT(ISERROR(SEARCH("1",J21)))</formula>
    </cfRule>
  </conditionalFormatting>
  <conditionalFormatting sqref="J21:J22">
    <cfRule type="containsText" dxfId="85" priority="9" operator="containsText" text="2">
      <formula>NOT(ISERROR(SEARCH("2",J21)))</formula>
    </cfRule>
  </conditionalFormatting>
  <conditionalFormatting sqref="N4:N6">
    <cfRule type="containsText" dxfId="84" priority="8" operator="containsText" text="1">
      <formula>NOT(ISERROR(SEARCH("1",N4)))</formula>
    </cfRule>
  </conditionalFormatting>
  <conditionalFormatting sqref="N4:N6">
    <cfRule type="containsText" dxfId="83" priority="7" operator="containsText" text="2">
      <formula>NOT(ISERROR(SEARCH("2",N4)))</formula>
    </cfRule>
  </conditionalFormatting>
  <conditionalFormatting sqref="M4:M5">
    <cfRule type="containsText" dxfId="82" priority="6" operator="containsText" text="1">
      <formula>NOT(ISERROR(SEARCH("1",M4)))</formula>
    </cfRule>
  </conditionalFormatting>
  <conditionalFormatting sqref="M4:M5">
    <cfRule type="containsText" dxfId="81" priority="5" operator="containsText" text="2">
      <formula>NOT(ISERROR(SEARCH("2",M4)))</formula>
    </cfRule>
  </conditionalFormatting>
  <conditionalFormatting sqref="L4">
    <cfRule type="containsText" dxfId="80" priority="4" operator="containsText" text="1">
      <formula>NOT(ISERROR(SEARCH("1",L4)))</formula>
    </cfRule>
  </conditionalFormatting>
  <conditionalFormatting sqref="L4">
    <cfRule type="containsText" dxfId="79" priority="3" operator="containsText" text="2">
      <formula>NOT(ISERROR(SEARCH("2",L4)))</formula>
    </cfRule>
  </conditionalFormatting>
  <conditionalFormatting sqref="E22:F22">
    <cfRule type="containsText" dxfId="78" priority="2" operator="containsText" text="1">
      <formula>NOT(ISERROR(SEARCH("1",E22)))</formula>
    </cfRule>
  </conditionalFormatting>
  <conditionalFormatting sqref="E22:F22">
    <cfRule type="containsText" dxfId="77" priority="1" operator="containsText" text="2">
      <formula>NOT(ISERROR(SEARCH("2",E22)))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zoomScale="101" workbookViewId="0">
      <selection activeCell="A28" sqref="A28:I29"/>
    </sheetView>
  </sheetViews>
  <sheetFormatPr baseColWidth="10" defaultRowHeight="16" x14ac:dyDescent="0.2"/>
  <cols>
    <col min="1" max="35" width="6" style="2" customWidth="1"/>
    <col min="36" max="16384" width="10.83203125" style="2"/>
  </cols>
  <sheetData>
    <row r="1" spans="1:35" ht="17" thickBot="1" x14ac:dyDescent="0.25">
      <c r="A1" s="178" t="s">
        <v>22</v>
      </c>
    </row>
    <row r="2" spans="1:35" ht="17" thickBot="1" x14ac:dyDescent="0.25">
      <c r="A2" s="2" t="s">
        <v>17</v>
      </c>
      <c r="B2" s="189" t="s">
        <v>8</v>
      </c>
      <c r="C2" s="189"/>
      <c r="D2" s="203"/>
      <c r="E2" s="74">
        <f>202/145</f>
        <v>1.393103448275862</v>
      </c>
      <c r="F2" s="2" t="s">
        <v>9</v>
      </c>
      <c r="G2" s="75">
        <f>1/E2</f>
        <v>0.7178217821782179</v>
      </c>
      <c r="I2" s="2" t="s">
        <v>11</v>
      </c>
    </row>
    <row r="4" spans="1:35" ht="18" customHeight="1" thickBot="1" x14ac:dyDescent="0.25">
      <c r="A4" s="21"/>
      <c r="B4" s="21"/>
      <c r="C4" s="21"/>
      <c r="D4" s="21"/>
      <c r="E4" s="21"/>
      <c r="F4" s="21"/>
      <c r="G4" s="21"/>
      <c r="H4" s="21"/>
      <c r="I4" s="21"/>
      <c r="J4" s="21"/>
      <c r="K4" s="21"/>
      <c r="L4" s="21"/>
      <c r="M4" s="21"/>
      <c r="N4" s="21"/>
      <c r="O4" s="21"/>
    </row>
    <row r="5" spans="1:35" ht="18" customHeight="1" thickTop="1" thickBot="1" x14ac:dyDescent="0.25">
      <c r="A5" s="21"/>
      <c r="B5" s="21"/>
      <c r="C5" s="21"/>
      <c r="D5" s="21"/>
      <c r="E5" s="21"/>
      <c r="F5" s="21"/>
      <c r="G5" s="21"/>
      <c r="H5" s="21"/>
      <c r="I5" s="112"/>
      <c r="J5" s="112"/>
      <c r="K5" s="172"/>
      <c r="L5" s="136">
        <v>1</v>
      </c>
      <c r="M5" s="167">
        <v>2</v>
      </c>
      <c r="N5" s="66">
        <v>2</v>
      </c>
      <c r="O5" s="167">
        <v>2</v>
      </c>
      <c r="P5" s="106">
        <v>1</v>
      </c>
      <c r="Q5" s="65">
        <v>1</v>
      </c>
      <c r="T5" s="21"/>
      <c r="U5" s="21"/>
      <c r="V5" s="21"/>
      <c r="W5" s="21"/>
      <c r="X5" s="21"/>
      <c r="Y5" s="21"/>
      <c r="Z5" s="21"/>
      <c r="AA5" s="112"/>
      <c r="AB5" s="112"/>
      <c r="AC5" s="172"/>
      <c r="AD5" s="177">
        <f>IF(L5=1,(E28/G2)+((C28*0.05)*(F28))+((C28*0.05)*(G28))+((C28*0.05)*(H28))+((C28*0.05)*(I28)),(E29/G2)+((C29*0.05)*(F29))+((C29*0.05)*(G29))+((C29*0.05)*(H29))+((C29*0.05)*(I29)))</f>
        <v>61.296551724137927</v>
      </c>
      <c r="AE5" s="175">
        <f>IF(M5=1,(E28/G2)+((C28*0.05)*(F28))+((C28*0.05)*(G28))+((C28*0.05)*(H28))+((C28*0.05)*(I28)),(E29/G2)+((C29*0.05)*(F29))+((C29*0.05)*(G29))+((C29*0.05)*(H29))+((C29*0.05)*(I29)))</f>
        <v>72.441379310344814</v>
      </c>
      <c r="AF5" s="175">
        <f>IF(N5=1,(E28/G2)+((C28*0.05)*(F28))+((C28*0.05)*(G28))+((C28*0.05)*(H28))+((C28*0.05)*(I28)),(E29/G2)+((C29*0.05)*(F29))+((C29*0.05)*(G29))+((C29*0.05)*(H29))+((C29*0.05)*(I29)))</f>
        <v>72.441379310344814</v>
      </c>
      <c r="AG5" s="176">
        <f>IF(O5=1,(E28/G2)+((C28*0.05)*(F28))+((C28*0.05)*(G28))+((C28*0.05)*(H28))+((C28*0.05)*(I28)),(E29/G2)+((C29*0.05)*(F29))+((C29*0.05)*(G29))+((C29*0.05)*(H29))+((C29*0.05)*(I29)))</f>
        <v>72.441379310344814</v>
      </c>
      <c r="AH5" s="106">
        <f>IF(P5=1,(E28/G2)+((C28*0.05)*(F28))+((C28*0.05)*(G28))+((C28*0.05)*(H28))+((C28*0.05)*(I28)),(E29/G2)+((C29*0.05)*(F29))+((C29*0.05)*(G29))+((C29*0.05)*(H29))+((C29*0.05)*(I29)))</f>
        <v>61.296551724137927</v>
      </c>
      <c r="AI5" s="65">
        <f>IF(Q5=1,(E28/G2)+((C28*0.05)*(F28))+((C28*0.05)*(G28))+((C28*0.05)*(H28))+((C28*0.05)*(I28)),(E29/G2)+((C29*0.05)*(F29))+((C29*0.05)*(G29))+((C29*0.05)*(H29))+((C29*0.05)*(I29)))</f>
        <v>61.296551724137927</v>
      </c>
    </row>
    <row r="6" spans="1:35" ht="18" customHeight="1" thickTop="1" thickBot="1" x14ac:dyDescent="0.25">
      <c r="A6" s="21"/>
      <c r="B6" s="21"/>
      <c r="C6" s="21"/>
      <c r="D6" s="21"/>
      <c r="E6" s="21"/>
      <c r="F6" s="21"/>
      <c r="G6" s="112"/>
      <c r="H6" s="172"/>
      <c r="I6" s="81">
        <v>1</v>
      </c>
      <c r="J6" s="54">
        <v>1</v>
      </c>
      <c r="K6" s="54">
        <v>1</v>
      </c>
      <c r="L6" s="31">
        <v>1</v>
      </c>
      <c r="M6" s="46">
        <v>2</v>
      </c>
      <c r="N6" s="55">
        <v>2</v>
      </c>
      <c r="O6" s="46">
        <v>1</v>
      </c>
      <c r="P6" s="8">
        <v>1</v>
      </c>
      <c r="Q6" s="17">
        <v>1</v>
      </c>
      <c r="T6" s="21"/>
      <c r="U6" s="21"/>
      <c r="V6" s="21"/>
      <c r="W6" s="21"/>
      <c r="X6" s="21"/>
      <c r="Y6" s="112"/>
      <c r="Z6" s="172"/>
      <c r="AA6" s="81">
        <f>IF(I6=1,(E28/G2)+((C28*0.05)*(F28))+((C28*0.05)*(G28))+((C28*0.05)*(H28))+((C28*0.05)*(I28)),(E29/G2)+((C29*0.05)*(F29))+((C29*0.05)*(G29))+((C29*0.05)*(H29))+((C29*0.05)*(I29)))</f>
        <v>61.296551724137927</v>
      </c>
      <c r="AB6" s="54">
        <f>IF(J6=1,(E28/G2)+((C28*0.05)*(F28))+((C28*0.05)*(G28))+((C28*0.05)*(H28))+((C28*0.05)*(I28)),(E29/G2)+((C29*0.05)*(F29))+((C29*0.05)*(G29))+((C29*0.05)*(H29))+((C29*0.05)*(I29)))</f>
        <v>61.296551724137927</v>
      </c>
      <c r="AC6" s="61">
        <f>IF(K6=1,(E28/G2)+((C28*0.05)*(F28))+((C28*0.05)*(G28))+((C28*0.05)*(H28))+((C28*0.05)*(I28)),(E29/G2)+((C29*0.05)*(F29))+((C29*0.05)*(G29))+((C29*0.05)*(H29))+((C29*0.05)*(I29)))</f>
        <v>61.296551724137927</v>
      </c>
      <c r="AD6" s="8">
        <f>IF(L6=1,(E28/G2)+((C28*0.05)*(F28))+((C28*0.05)*(G28))+((C28*0.05)*(H28))+((C28*0.05)*(I28)),(E29/G2)+((C29*0.05)*(F29))+((C29*0.05)*(G29))+((C29*0.05)*(H29))+((C29*0.05)*(I29)))</f>
        <v>61.296551724137927</v>
      </c>
      <c r="AE6" s="8">
        <f>IF(M6=1,(E28/G2)+((C28*0.05)*(F28))+((C28*0.05)*(G28))+((C28*0.05)*(H28))+((C28*0.05)*(I28)),(E29/G2)+((C29*0.05)*(F29))+((C29*0.05)*(G29))+((C29*0.05)*(H29))+((C29*0.05)*(I29)))</f>
        <v>72.441379310344814</v>
      </c>
      <c r="AF6" s="8">
        <f>IF(N6=1,(E28/G2)+((C28*0.05)*(F28))+((C28*0.05)*(G28))+((C28*0.05)*(H28))+((C28*0.05)*(I28)),(E29/G2)+((C29*0.05)*(F29))+((C29*0.05)*(G29))+((C29*0.05)*(H29))+((C29*0.05)*(I29)))</f>
        <v>72.441379310344814</v>
      </c>
      <c r="AG6" s="8">
        <f>IF(O6=1,(E28/G2)+((C28*0.05)*(F28))+((C28*0.05)*(G28))+((C28*0.05)*(H28))+((C28*0.05)*(I28)),(E29/G2)+((C29*0.05)*(F29))+((C29*0.05)*(G29))+((C29*0.05)*(H29))+((C29*0.05)*(I29)))</f>
        <v>61.296551724137927</v>
      </c>
      <c r="AH6" s="8">
        <f>IF(P6=1,(E28/G2)+((C28*0.05)*(F28))+((C28*0.05)*(G28))+((C28*0.05)*(H28))+((C28*0.05)*(I28)),(E29/G2)+((C29*0.05)*(F29))+((C29*0.05)*(G29))+((C29*0.05)*(H29))+((C29*0.05)*(I29)))</f>
        <v>61.296551724137927</v>
      </c>
      <c r="AI6" s="17">
        <f>IF(Q6=1,(E28/G2)+((C28*0.05)*(F28))+((C28*0.05)*(G28))+((C28*0.05)*(H28))+((C28*0.05)*(I28)),(E29/G2)+((C29*0.05)*(F29))+((C29*0.05)*(G29))+((C29*0.05)*(H29))+((C29*0.05)*(I29)))</f>
        <v>61.296551724137927</v>
      </c>
    </row>
    <row r="7" spans="1:35" ht="18" customHeight="1" thickTop="1" thickBot="1" x14ac:dyDescent="0.25">
      <c r="A7" s="21"/>
      <c r="B7" s="21"/>
      <c r="C7" s="21"/>
      <c r="D7" s="112"/>
      <c r="E7" s="112"/>
      <c r="F7" s="172"/>
      <c r="G7" s="89">
        <v>2</v>
      </c>
      <c r="H7" s="51">
        <v>2</v>
      </c>
      <c r="I7" s="52">
        <v>1</v>
      </c>
      <c r="J7" s="53">
        <v>1</v>
      </c>
      <c r="K7" s="54">
        <v>1</v>
      </c>
      <c r="L7" s="8">
        <v>1</v>
      </c>
      <c r="M7" s="8">
        <v>1</v>
      </c>
      <c r="N7" s="42">
        <v>1</v>
      </c>
      <c r="O7" s="46">
        <v>1</v>
      </c>
      <c r="P7" s="8">
        <v>1</v>
      </c>
      <c r="Q7" s="50">
        <v>1</v>
      </c>
      <c r="T7" s="21"/>
      <c r="U7" s="21"/>
      <c r="V7" s="112"/>
      <c r="W7" s="112"/>
      <c r="X7" s="112"/>
      <c r="Y7" s="97">
        <f>IF(G7=1,(E28/G2)+((C28*0.05)*(F28))+((C28*0.05)*(G28))+((C28*0.05)*(H28))+((C28*0.05)*(I28)),(E29/G2)+((C29*0.05)*(F29))+((C29*0.05)*(G29))+((C29*0.05)*(H29))+((C29*0.05)*(I29)))</f>
        <v>72.441379310344814</v>
      </c>
      <c r="Z7" s="54">
        <f>IF(H7=1,(E28/G2)+((C28*0.05)*(F28))+((C28*0.05)*(G28))+((C28*0.05)*(H28))+((C28*0.05)*(I28)),(E29/G2)+((C29*0.05)*(F29))+((C29*0.05)*(G29))+((C29*0.05)*(H29))+((C29*0.05)*(I29)))</f>
        <v>72.441379310344814</v>
      </c>
      <c r="AA7" s="8">
        <f>IF(I7=1,(E28/G2)+((C28*0.05)*(F28))+((C28*0.05)*(G28))+((C28*0.05)*(H28))+((C28*0.05)*(I28)),(E29/G2)+((C29*0.05)*(F29))+((C29*0.05)*(G29))+((C29*0.05)*(H29))+((C29*0.05)*(I29)))</f>
        <v>61.296551724137927</v>
      </c>
      <c r="AB7" s="8">
        <f>IF(J7=1,(E28/G2)+((C28*0.05)*(F28))+((C28*0.05)*(G28))+((C28*0.05)*(H28))+((C28*0.05)*(I28)),(E29/G2)+((C29*0.05)*(F29))+((C29*0.05)*(G29))+((C29*0.05)*(H29))+((C29*0.05)*(I29)))</f>
        <v>61.296551724137927</v>
      </c>
      <c r="AC7" s="8">
        <f>IF(K7=1,(E28/G2)+((C28*0.05)*(F28))+((C28*0.05)*(G28))+((C28*0.05)*(H28))+((C28*0.05)*(I28)),(E29/G2)+((C29*0.05)*(F29))+((C29*0.05)*(G29))+((C29*0.05)*(H29))+((C29*0.05)*(I29)))</f>
        <v>61.296551724137927</v>
      </c>
      <c r="AD7" s="8">
        <f>IF(L7=1,(E28/G2)+((C28*0.05)*(F28))+((C28*0.05)*(G28))+((C28*0.05)*(H28))+((C28*0.05)*(I28)),(E29/G2)+((C29*0.05)*(F29))+((C29*0.05)*(G29))+((C29*0.05)*(H29))+((C29*0.05)*(I29)))</f>
        <v>61.296551724137927</v>
      </c>
      <c r="AE7" s="8">
        <f>IF(M7=1,(E28/G2)+((C28*0.05)*(F28))+((C28*0.05)*(G28))+((C28*0.05)*(H28))+((C28*0.05)*(I28)),(E29/G2)+((C29*0.05)*(F29))+((C29*0.05)*(G29))+((C29*0.05)*(H29))+((C29*0.05)*(I29)))</f>
        <v>61.296551724137927</v>
      </c>
      <c r="AF7" s="8">
        <f>IF(N7=1,(E28/G2)+((C28*0.05)*(F28))+((C28*0.05)*(G28))+((C28*0.05)*(H28))+((C28*0.05)*(I28)),(E29/G2)+((C29*0.05)*(F29))+((C29*0.05)*(G29))+((C29*0.05)*(H29))+((C29*0.05)*(I29)))</f>
        <v>61.296551724137927</v>
      </c>
      <c r="AG7" s="46">
        <f>IF(O7=1,(E28/G2)+((C28*0.05)*(F28))+((C28*0.05)*(G28))+((C28*0.05)*(H28))+((C28*0.05)*(I28)),(E29/G2)+((C29*0.05)*(F29))+((C29*0.05)*(G29))+((C29*0.05)*(H29))+((C29*0.05)*(I29)))</f>
        <v>61.296551724137927</v>
      </c>
      <c r="AH7" s="8">
        <f>IF(P7=1,(E28/G2)+((C28*0.05)*(F28))+((C28*0.05)*(G28))+((C28*0.05)*(H28))+((C28*0.05)*(I28)),(E29/G2)+((C29*0.05)*(F29))+((C29*0.05)*(G29))+((C29*0.05)*(H29))+((C29*0.05)*(I29)))</f>
        <v>61.296551724137927</v>
      </c>
      <c r="AI7" s="17">
        <f>IF(Q7=1,(E28/G2)+((C28*0.05)*(F28))+((C28*0.05)*(G28))+((C28*0.05)*(H28))+((C28*0.05)*(I28)),(E29/G2)+((C29*0.05)*(F29))+((C29*0.05)*(G29))+((C29*0.05)*(H29))+((C29*0.05)*(I29)))</f>
        <v>61.296551724137927</v>
      </c>
    </row>
    <row r="8" spans="1:35" ht="18" customHeight="1" thickTop="1" thickBot="1" x14ac:dyDescent="0.25">
      <c r="A8" s="21"/>
      <c r="B8" s="21"/>
      <c r="C8" s="21"/>
      <c r="D8" s="97">
        <v>1</v>
      </c>
      <c r="E8" s="37">
        <v>1</v>
      </c>
      <c r="F8" s="61">
        <v>1</v>
      </c>
      <c r="G8" s="8">
        <v>1</v>
      </c>
      <c r="H8" s="37">
        <v>1</v>
      </c>
      <c r="I8" s="42">
        <v>1</v>
      </c>
      <c r="J8" s="43">
        <v>1</v>
      </c>
      <c r="K8" s="8">
        <v>1</v>
      </c>
      <c r="L8" s="8">
        <v>1</v>
      </c>
      <c r="M8" s="8">
        <v>1</v>
      </c>
      <c r="N8" s="42">
        <v>1</v>
      </c>
      <c r="O8" s="46">
        <v>1</v>
      </c>
      <c r="P8" s="8">
        <v>1</v>
      </c>
      <c r="Q8" s="17">
        <v>1</v>
      </c>
      <c r="T8" s="21"/>
      <c r="U8" s="172"/>
      <c r="V8" s="81">
        <f>IF(D8=1,(E28/G2)+((C28*0.05)*(F28))+((C28*0.05)*(G28))+((C28*0.05)*(H28))+((C28*0.05)*(I28)),(E29/G2)+((C29*0.05)*(F29))+((C29*0.05)*(G29))+((C29*0.05)*(H29))+((C29*0.05)*(I29)))</f>
        <v>61.296551724137927</v>
      </c>
      <c r="W8" s="54">
        <f>IF(E8=1,(E28/G2)+((C28*0.05)*(F28))+((C28*0.05)*(G28))+((C28*0.05)*(H28))+((C28*0.05)*(I28)),(E29/G2)+((C29*0.05)*(F29))+((C29*0.05)*(G29))+((C29*0.05)*(H29))+((C29*0.05)*(I29)))</f>
        <v>61.296551724137927</v>
      </c>
      <c r="X8" s="54">
        <f>IF(F8=1,(E28/G2)+((C28*0.05)*(F28))+((C28*0.05)*(G28))+((C28*0.05)*(H28))+((C28*0.05)*(I28)),(E29/G2)+((C29*0.05)*(F29))+((C29*0.05)*(G29))+((C29*0.05)*(H29))+((C29*0.05)*(I29)))</f>
        <v>61.296551724137927</v>
      </c>
      <c r="Y8" s="8">
        <f>IF(G8=1,(E28/G2)+((C28*0.05)*(F28))+((C28*0.05)*(G28))+((C28*0.05)*(H28))+((C28*0.05)*(I28)),(E29/G2)+((C29*0.05)*(F29))+((C29*0.05)*(G29))+((C29*0.05)*(H29))+((C29*0.05)*(I29)))</f>
        <v>61.296551724137927</v>
      </c>
      <c r="Z8" s="8">
        <f>IF(H8=1,(E28/G2)+((C28*0.05)*(F28))+((C28*0.05)*(G28))+((C28*0.05)*(H28))+((C28*0.05)*(I28)),(E29/G2)+((C29*0.05)*(F29))+((C29*0.05)*(G29))+((C29*0.05)*(H29))+((C29*0.05)*(I29)))</f>
        <v>61.296551724137927</v>
      </c>
      <c r="AA8" s="8">
        <f>IF(I8=1,(E28/G2)+((C28*0.05)*(F28))+((C28*0.05)*(G28))+((C28*0.05)*(H28))+((C28*0.05)*(I28)),(E29/G2)+((C29*0.05)*(F29))+((C29*0.05)*(G29))+((C29*0.05)*(H29))+((C29*0.05)*(I29)))</f>
        <v>61.296551724137927</v>
      </c>
      <c r="AB8" s="8">
        <f>IF(J8=1,(E28/G2)+((C28*0.05)*(F28))+((C28*0.05)*(G28))+((C28*0.05)*(H28))+((C28*0.05)*(I28)),(E29/G2)+((C29*0.05)*(F29))+((C29*0.05)*(G29))+((C29*0.05)*(H29))+((C29*0.05)*(I29)))</f>
        <v>61.296551724137927</v>
      </c>
      <c r="AC8" s="8">
        <f>IF(K8=1,(E28/G2)+((C28*0.05)*(F28))+((C28*0.05)*(G28))+((C28*0.05)*(H28))+((C28*0.05)*(I28)),(E29/G2)+((C29*0.05)*(F29))+((C29*0.05)*(G29))+((C29*0.05)*(H29))+((C29*0.05)*(I29)))</f>
        <v>61.296551724137927</v>
      </c>
      <c r="AD8" s="8">
        <f>IF(L8=1,(E28/G2)+((C28*0.05)*(F28))+((C28*0.05)*(G28))+((C28*0.05)*(H28))+((C28*0.05)*(I28)),(E29/G2)+((C29*0.05)*(F29))+((C29*0.05)*(G29))+((C29*0.05)*(H29))+((C29*0.05)*(I29)))</f>
        <v>61.296551724137927</v>
      </c>
      <c r="AE8" s="8">
        <f>IF(M8=1,(E28/G2)+((C28*0.05)*(F28))+((C28*0.05)*(G28))+((C28*0.05)*(H28))+((C28*0.05)*(I28)),(E29/G2)+((C29*0.05)*(F29))+((C29*0.05)*(G29))+((C29*0.05)*(H29))+((C29*0.05)*(I29)))</f>
        <v>61.296551724137927</v>
      </c>
      <c r="AF8" s="46">
        <f>IF(N8=1,(E28/G2)+((C28*0.05)*(F28))+((C28*0.05)*(G28))+((C28*0.05)*(H28))+((C28*0.05)*(I28)),(E29/G2)+((C29*0.05)*(F29))+((C29*0.05)*(G29))+((C29*0.05)*(H29))+((C29*0.05)*(I29)))</f>
        <v>61.296551724137927</v>
      </c>
      <c r="AG8" s="46">
        <f>IF(O8=1,(E28/G2)+((C28*0.05)*(F28))+((C28*0.05)*(G28))+((C28*0.05)*(H28))+((C28*0.05)*(I28)),(E29/G2)+((C29*0.05)*(F29))+((C29*0.05)*(G29))+((C29*0.05)*(H29))+((C29*0.05)*(I29)))</f>
        <v>61.296551724137927</v>
      </c>
      <c r="AH8" s="8">
        <f>IF(P8=1,(E28/G2)+((C28*0.05)*(F28))+((C28*0.05)*(G28))+((C28*0.05)*(H28))+((C28*0.05)*(I28)),(E29/G2)+((C29*0.05)*(F29))+((C29*0.05)*(G29))+((C29*0.05)*(H29))+((C29*0.05)*(I29)))</f>
        <v>61.296551724137927</v>
      </c>
      <c r="AI8" s="17">
        <f>IF(Q8=1,(E28/G2)+((C28*0.05)*(F28))+((C28*0.05)*(G28))+((C28*0.05)*(H28))+((C28*0.05)*(I28)),(E29/G2)+((C29*0.05)*(F29))+((C29*0.05)*(G29))+((C29*0.05)*(H29))+((C29*0.05)*(I29)))</f>
        <v>61.296551724137927</v>
      </c>
    </row>
    <row r="9" spans="1:35" ht="18" customHeight="1" thickTop="1" thickBot="1" x14ac:dyDescent="0.25">
      <c r="A9" s="21"/>
      <c r="B9" s="71"/>
      <c r="C9" s="97">
        <v>1</v>
      </c>
      <c r="D9" s="8">
        <v>1</v>
      </c>
      <c r="E9" s="8">
        <v>1</v>
      </c>
      <c r="F9" s="8">
        <v>2</v>
      </c>
      <c r="G9" s="8">
        <v>1</v>
      </c>
      <c r="H9" s="8">
        <v>1</v>
      </c>
      <c r="I9" s="8">
        <v>1</v>
      </c>
      <c r="J9" s="8">
        <v>1</v>
      </c>
      <c r="K9" s="8">
        <v>1</v>
      </c>
      <c r="L9" s="8">
        <v>1</v>
      </c>
      <c r="M9" s="8">
        <v>1</v>
      </c>
      <c r="N9" s="42">
        <v>1</v>
      </c>
      <c r="O9" s="46">
        <v>1</v>
      </c>
      <c r="P9" s="8">
        <v>1</v>
      </c>
      <c r="Q9" s="17">
        <v>1</v>
      </c>
      <c r="T9" s="21"/>
      <c r="U9" s="173">
        <f>IF(C9=1,(E28/G2)+((C28*0.05)*(F28))+((C28*0.05)*(G28))+((C28*0.05)*(H28))+((C28*0.05)*(I28)),(E29/G2)+((C29*0.05)*(F29))+((C29*0.05)*(G29))+((C29*0.05)*(H29))+((C29*0.05)*(I29)))</f>
        <v>61.296551724137927</v>
      </c>
      <c r="V9" s="8">
        <f>IF(D9=1,(E28/G2)+((C28*0.05)*(F28))+((C28*0.05)*(G28))+((C28*0.05)*(H28))+((C28*0.05)*(I28)),(E29/G2)+((C29*0.05)*(F29))+((C29*0.05)*(G29))+((C29*0.05)*(H29))+((C29*0.05)*(I29)))</f>
        <v>61.296551724137927</v>
      </c>
      <c r="W9" s="8">
        <f>IF(E9=1,(E28/G2)+((C28*0.05)*(F28))+((C28*0.05)*(G28))+((C28*0.05)*(H28))+((C28*0.05)*(I28)),(E29/G2)+((C29*0.05)*(F29))+((C29*0.05)*(G29))+((C29*0.05)*(H29))+((C29*0.05)*(I29)))</f>
        <v>61.296551724137927</v>
      </c>
      <c r="X9" s="8">
        <f>IF(F9=1,(E28/G2)+((C28*0.05)*(F28))+((C28*0.05)*(G28))+((C28*0.05)*(H28))+((C28*0.05)*(I28)),(E29/G2)+((C29*0.05)*(F29))+((C29*0.05)*(G29))+((C29*0.05)*(H29))+((C29*0.05)*(I29)))</f>
        <v>72.441379310344814</v>
      </c>
      <c r="Y9" s="8">
        <f>IF(G9=1,(E28/G2)+((C28*0.05)*(F28))+((C28*0.05)*(G28))+((C28*0.05)*(H28))+((C28*0.05)*(I28)),(E29/G2)+((C29*0.05)*(F29))+((C29*0.05)*(G29))+((C29*0.05)*(H29))+((C29*0.05)*(I29)))</f>
        <v>61.296551724137927</v>
      </c>
      <c r="Z9" s="8">
        <f>IF(H9=1,(E28/G2)+((C28*0.05)*(F28))+((C28*0.05)*(G28))+((C28*0.05)*(H28))+((C28*0.05)*(I28)),(E29/G2)+((C29*0.05)*(F29))+((C29*0.05)*(G29))+((C29*0.05)*(H29))+((C29*0.05)*(I29)))</f>
        <v>61.296551724137927</v>
      </c>
      <c r="AA9" s="8">
        <f>IF(I9=1,(E28/G2)+((C28*0.05)*(F28))+((C28*0.05)*(G28))+((C28*0.05)*(H28))+((C28*0.05)*(I28)),(E29/G2)+((C29*0.05)*(F29))+((C29*0.05)*(G29))+((C29*0.05)*(H29))+((C29*0.05)*(I29)))</f>
        <v>61.296551724137927</v>
      </c>
      <c r="AB9" s="8">
        <f>IF(J9=1,(E28/G2)+((C28*0.05)*(F28))+((C28*0.05)*(G28))+((C28*0.05)*(H28))+((C28*0.05)*(I28)),(E29/G2)+((C29*0.05)*(F29))+((C29*0.05)*(G29))+((C29*0.05)*(H29))+((C29*0.05)*(I29)))</f>
        <v>61.296551724137927</v>
      </c>
      <c r="AC9" s="8">
        <f>IF(K9=1,(E28/G2)+((C28*0.05)*(F28))+((C28*0.05)*(G28))+((C28*0.05)*(H28))+((C28*0.05)*(I28)),(E29/G2)+((C29*0.05)*(F29))+((C29*0.05)*(G29))+((C29*0.05)*(H29))+((C29*0.05)*(I29)))</f>
        <v>61.296551724137927</v>
      </c>
      <c r="AD9" s="31">
        <f>IF(L9=1,(E28/G2)+((C28*0.05)*(F28))+((C28*0.05)*(G28))+((C28*0.05)*(H28))+((C28*0.05)*(I28)),(E29/G2)+((C29*0.05)*(F29))+((C29*0.05)*(G29))+((C29*0.05)*(H29))+((C29*0.05)*(I29)))</f>
        <v>61.296551724137927</v>
      </c>
      <c r="AE9" s="42">
        <f>IF(M9=1,(E28/G2)+((C28*0.05)*(F28))+((C28*0.05)*(G28))+((C28*0.05)*(H28))+((C28*0.05)*(I28)),(E29/G2)+((C29*0.05)*(F29))+((C29*0.05)*(G29))+((C29*0.05)*(H29))+((C29*0.05)*(I29)))</f>
        <v>61.296551724137927</v>
      </c>
      <c r="AF9" s="55">
        <f>IF(N9=1,(E28/G2)+((C28*0.05)*(F28))+((C28*0.05)*(G28))+((C28*0.05)*(H28))+((C28*0.05)*(I28)),(E29/G2)+((C29*0.05)*(F29))+((C29*0.05)*(G29))+((C29*0.05)*(H29))+((C29*0.05)*(I29)))</f>
        <v>61.296551724137927</v>
      </c>
      <c r="AG9" s="46">
        <f>IF(O9=1,(E28/G2)+((C28*0.05)*(F28))+((C28*0.05)*(G28))+((C28*0.05)*(H28))+((C28*0.05)*(I28)),(E29/G2)+((C29*0.05)*(F29))+((C29*0.05)*(G29))+((C29*0.05)*(H29))+((C29*0.05)*(I29)))</f>
        <v>61.296551724137927</v>
      </c>
      <c r="AH9" s="8">
        <f>IF(P9=1,(E28/G2)+((C28*0.05)*(F28))+((C28*0.05)*(G28))+((C28*0.05)*(H28))+((C28*0.05)*(I28)),(E29/G2)+((C29*0.05)*(F29))+((C29*0.05)*(G29))+((C29*0.05)*(H29))+((C29*0.05)*(I29)))</f>
        <v>61.296551724137927</v>
      </c>
      <c r="AI9" s="17">
        <f>IF(Q9=1,(E28/G2)+((C28*0.05)*(F28))+((C28*0.05)*(G28))+((C28*0.05)*(H28))+((C28*0.05)*(I28)),(E29/G2)+((C29*0.05)*(F29))+((C29*0.05)*(G29))+((C29*0.05)*(H29))+((C29*0.05)*(I29)))</f>
        <v>61.296551724137927</v>
      </c>
    </row>
    <row r="10" spans="1:35" ht="18" customHeight="1" thickTop="1" x14ac:dyDescent="0.2">
      <c r="A10" s="21"/>
      <c r="B10" s="166">
        <v>2</v>
      </c>
      <c r="C10" s="46">
        <v>2</v>
      </c>
      <c r="D10" s="46">
        <v>2</v>
      </c>
      <c r="E10" s="46">
        <v>2</v>
      </c>
      <c r="F10" s="46">
        <v>2</v>
      </c>
      <c r="G10" s="46">
        <v>2</v>
      </c>
      <c r="H10" s="8">
        <v>2</v>
      </c>
      <c r="I10" s="8">
        <v>1</v>
      </c>
      <c r="J10" s="8">
        <v>1</v>
      </c>
      <c r="K10" s="8">
        <v>1</v>
      </c>
      <c r="L10" s="8">
        <v>1</v>
      </c>
      <c r="M10" s="37">
        <v>2</v>
      </c>
      <c r="N10" s="42">
        <v>2</v>
      </c>
      <c r="O10" s="46">
        <v>2</v>
      </c>
      <c r="P10" s="8">
        <v>1</v>
      </c>
      <c r="Q10" s="17">
        <v>1</v>
      </c>
      <c r="T10" s="97">
        <f>IF(B10=1,(E28/G2)+((C28*0.05)*(F28))+((C28*0.05)*(G28))+((C28*0.05)*(H28))+((C28*0.05)*(I28)),(E29/G2)+((C29*0.05)*(F29))+((C29*0.05)*(G29))+((C29*0.05)*(H29))+((C29*0.05)*(I29)))</f>
        <v>72.441379310344814</v>
      </c>
      <c r="U10" s="8">
        <f>IF(C10=1,(E28/G2)+((C28*0.05)*(F28))+((C28*0.05)*(G28))+((C28*0.05)*(H28))+((C28*0.05)*(I28)),(E29/G2)+((C29*0.05)*(F29))+((C29*0.05)*(G29))+((C29*0.05)*(H29))+((C29*0.05)*(I29)))</f>
        <v>72.441379310344814</v>
      </c>
      <c r="V10" s="96">
        <f>IF(D10=1,(E28/G2)+((C28*0.05)*(F28))+((C28*0.05)*(G28))+((C28*0.05)*(H28))+((C28*0.05)*(I28)),(E29/G2)+((C29*0.05)*(F29))+((C29*0.05)*(G29))+((C29*0.05)*(H29))+((C29*0.05)*(I29)))</f>
        <v>72.441379310344814</v>
      </c>
      <c r="W10" s="11">
        <f>IF(E10=1,(E28/G2)+((C28*0.05)*(F28))+((C28*0.05)*(G28))+((C28*0.05)*(H28))+((C28*0.05)*(I28)),(E29/G2)+((C29*0.05)*(F29))+((C29*0.05)*(G29))+((C29*0.05)*(H29))+((C29*0.05)*(I29)))</f>
        <v>72.441379310344814</v>
      </c>
      <c r="X10" s="11">
        <f>IF(F10=1,(E28/G2)+((C28*0.05)*(F28))+((C28*0.05)*(G28))+((C28*0.05)*(H28))+((C28*0.05)*(I28)),(E29/G2)+((C29*0.05)*(F29))+((C29*0.05)*(G29))+((C29*0.05)*(H29))+((C29*0.05)*(I29)))</f>
        <v>72.441379310344814</v>
      </c>
      <c r="Y10" s="11">
        <f>IF(G10=1,(E28/G2)+((C28*0.05)*(F28))+((C28*0.05)*(G28))+((C28*0.05)*(H28))+((C28*0.05)*(I28)),(E29/G2)+((C29*0.05)*(F29))+((C29*0.05)*(G29))+((C29*0.05)*(H29))+((C29*0.05)*(I29)))</f>
        <v>72.441379310344814</v>
      </c>
      <c r="Z10" s="8">
        <f>IF(H10=1,(E28/G2)+((C28*0.05)*(F28))+((C28*0.05)*(G28))+((C28*0.05)*(H28))+((C28*0.05)*(I28)),(E29/G2)+((C29*0.05)*(F29))+((C29*0.05)*(G29))+((C29*0.05)*(H29))+((C29*0.05)*(I29)))</f>
        <v>72.441379310344814</v>
      </c>
      <c r="AA10" s="8">
        <f>IF(I10=1,(E28/G2)+((C28*0.05)*(F28))+((C28*0.05)*(G28))+((C28*0.05)*(H28))+((C28*0.05)*(I28)),(E29/G2)+((C29*0.05)*(F29))+((C29*0.05)*(G29))+((C29*0.05)*(H29))+((C29*0.05)*(I29)))</f>
        <v>61.296551724137927</v>
      </c>
      <c r="AB10" s="8">
        <f>IF(J10=1,(E28/G2)+((C28*0.05)*(F28))+((C28*0.05)*(G28))+((C28*0.05)*(H28))+((C28*0.05)*(I28)),(E29/G2)+((C29*0.05)*(F29))+((C29*0.05)*(G29))+((C29*0.05)*(H29))+((C29*0.05)*(I29)))</f>
        <v>61.296551724137927</v>
      </c>
      <c r="AC10" s="8">
        <f>IF(K10=1,(E28/G2)+((C28*0.05)*(F28))+((C28*0.05)*(G28))+((C28*0.05)*(H28))+((C28*0.05)*(I28)),(E29/G2)+((C29*0.05)*(F29))+((C29*0.05)*(G29))+((C29*0.05)*(H29))+((C29*0.05)*(I29)))</f>
        <v>61.296551724137927</v>
      </c>
      <c r="AD10" s="31">
        <f>IF(L10=1,(E28/G2)+((C28*0.05)*(F28))+((C28*0.05)*(G28))+((C28*0.05)*(H28))+((C28*0.05)*(I28)),(E29/G2)+((C29*0.05)*(F29))+((C29*0.05)*(G29))+((C29*0.05)*(H29))+((C29*0.05)*(I29)))</f>
        <v>61.296551724137927</v>
      </c>
      <c r="AE10" s="68">
        <f>IF(M10=1,(E28/G2)+((C28*0.05)*(F28))+((C28*0.05)*(G28))+((C28*0.05)*(H28))+((C28*0.05)*(I28)),(E29/G2)+((C29*0.05)*(F29))+((C29*0.05)*(G29))+((C29*0.05)*(H29))+((C29*0.05)*(I29)))</f>
        <v>72.441379310344814</v>
      </c>
      <c r="AF10" s="55">
        <f>IF(N10=1,(E28/G2)+((C28*0.05)*(F28))+((C28*0.05)*(G28))+((C28*0.05)*(H28))+((C28*0.05)*(I28)),(E29/G2)+((C29*0.05)*(F29))+((C29*0.05)*(G29))+((C29*0.05)*(H29))+((C29*0.05)*(I29)))</f>
        <v>72.441379310344814</v>
      </c>
      <c r="AG10" s="46">
        <f>IF(O10=1,(E28/G2)+((C28*0.05)*(F28))+((C28*0.05)*(G28))+((C28*0.05)*(H28))+((C28*0.05)*(I28)),(E29/G2)+((C29*0.05)*(F29))+((C29*0.05)*(G29))+((C29*0.05)*(H29))+((C29*0.05)*(I29)))</f>
        <v>72.441379310344814</v>
      </c>
      <c r="AH10" s="8">
        <f>IF(P10=1,(E28/G2)+((C28*0.05)*(F28))+((C28*0.05)*(G28))+((C28*0.05)*(H28))+((C28*0.05)*(I28)),(E29/G2)+((C29*0.05)*(F29))+((C29*0.05)*(G29))+((C29*0.05)*(H29))+((C29*0.05)*(I29)))</f>
        <v>61.296551724137927</v>
      </c>
      <c r="AI10" s="17">
        <f>IF(Q10=1,(E28/G2)+((C28*0.05)*(F28))+((C28*0.05)*(G28))+((C28*0.05)*(H28))+((C28*0.05)*(I28)),(E29/G2)+((C29*0.05)*(F29))+((C29*0.05)*(G29))+((C29*0.05)*(H29))+((C29*0.05)*(I29)))</f>
        <v>61.296551724137927</v>
      </c>
    </row>
    <row r="11" spans="1:35" ht="18" customHeight="1" x14ac:dyDescent="0.2">
      <c r="B11" s="44">
        <v>1</v>
      </c>
      <c r="C11" s="46">
        <v>2</v>
      </c>
      <c r="D11" s="46">
        <v>2</v>
      </c>
      <c r="E11" s="46">
        <v>2</v>
      </c>
      <c r="F11" s="46">
        <v>2</v>
      </c>
      <c r="G11" s="46">
        <v>2</v>
      </c>
      <c r="H11" s="46">
        <v>2</v>
      </c>
      <c r="I11" s="8">
        <v>1</v>
      </c>
      <c r="J11" s="8">
        <v>1</v>
      </c>
      <c r="K11" s="8">
        <v>1</v>
      </c>
      <c r="L11" s="42">
        <v>1</v>
      </c>
      <c r="M11" s="59">
        <v>2</v>
      </c>
      <c r="N11" s="55">
        <v>2</v>
      </c>
      <c r="O11" s="46">
        <v>2</v>
      </c>
      <c r="P11" s="8">
        <v>1</v>
      </c>
      <c r="Q11" s="17">
        <v>1</v>
      </c>
      <c r="T11" s="28">
        <f>IF(B11=1,(E28/G2)+((C28*0.05)*(F28))+((C28*0.05)*(G28))+((C28*0.05)*(H28))+((C28*0.05)*(I28)),(E29/G2)+((C29*0.05)*(F29))+((C29*0.05)*(G29))+((C29*0.05)*(H29))+((C29*0.05)*(I29)))</f>
        <v>61.296551724137927</v>
      </c>
      <c r="U11" s="8">
        <f>IF(C11=1,(E28/G2)+((C28*0.05)*(F28))+((C28*0.05)*(G28))+((C28*0.05)*(H28))+((C28*0.05)*(I28)),(E29/G2)+((C29*0.05)*(F29))+((C29*0.05)*(G29))+((C29*0.05)*(H29))+((C29*0.05)*(I29)))</f>
        <v>72.441379310344814</v>
      </c>
      <c r="V11" s="8">
        <f>IF(D11=1,(E28/G2)+((C28*0.05)*(F28))+((C28*0.05)*(G28))+((C28*0.05)*(H28))+((C28*0.05)*(I28)),(E29/G2)+((C29*0.05)*(F29))+((C29*0.05)*(G29))+((C29*0.05)*(H29))+((C29*0.05)*(I29)))</f>
        <v>72.441379310344814</v>
      </c>
      <c r="W11" s="8">
        <f>IF(E11=1,(E28/G2)+((C28*0.05)*(F28))+((C28*0.05)*(G28))+((C28*0.05)*(H28))+((C28*0.05)*(I28)),(E29/G2)+((C29*0.05)*(F29))+((C29*0.05)*(G29))+((C29*0.05)*(H29))+((C29*0.05)*(I29)))</f>
        <v>72.441379310344814</v>
      </c>
      <c r="X11" s="8">
        <f>IF(F11=1,(E28/G2)+((C28*0.05)*(F28))+((C28*0.05)*(G28))+((C28*0.05)*(H28))+((C28*0.05)*(I28)),(E29/G2)+((C29*0.05)*(F29))+((C29*0.05)*(G29))+((C29*0.05)*(H29))+((C29*0.05)*(I29)))</f>
        <v>72.441379310344814</v>
      </c>
      <c r="Y11" s="31">
        <f>IF(G11=1,(E28/G2)+((C28*0.05)*(F28))+((C28*0.05)*(G28))+((C28*0.05)*(H28))+((C28*0.05)*(I28)),(E29/G2)+((C29*0.05)*(F29))+((C29*0.05)*(G29))+((C29*0.05)*(H29))+((C29*0.05)*(I29)))</f>
        <v>72.441379310344814</v>
      </c>
      <c r="Z11" s="8">
        <f>IF(H11=1,(E28/G2)+((C28*0.05)*(F28))+((C28*0.05)*(G28))+((C28*0.05)*(H28))+((C28*0.05)*(I28)),(E29/G2)+((C29*0.05)*(F29))+((C29*0.05)*(G29))+((C29*0.05)*(H29))+((C29*0.05)*(I29)))</f>
        <v>72.441379310344814</v>
      </c>
      <c r="AA11" s="8">
        <f>IF(I11=1,(E28/G2)+((C28*0.05)*(F28))+((C28*0.05)*(G28))+((C28*0.05)*(H28))+((C28*0.05)*(I28)),(E29/G2)+((C29*0.05)*(F29))+((C29*0.05)*(G29))+((C29*0.05)*(H29))+((C29*0.05)*(I29)))</f>
        <v>61.296551724137927</v>
      </c>
      <c r="AB11" s="8">
        <f>IF(J11=1,(E28/G2)+((C28*0.05)*(F28))+((C28*0.05)*(G28))+((C28*0.05)*(H28))+((C28*0.05)*(I28)),(E29/G2)+((C29*0.05)*(F29))+((C29*0.05)*(G29))+((C29*0.05)*(H29))+((C29*0.05)*(I29)))</f>
        <v>61.296551724137927</v>
      </c>
      <c r="AC11" s="8">
        <f>IF(K11=1,(E28/G2)+((C28*0.05)*(F28))+((C28*0.05)*(G28))+((C28*0.05)*(H28))+((C28*0.05)*(I28)),(E29/G2)+((C29*0.05)*(F29))+((C29*0.05)*(G29))+((C29*0.05)*(H29))+((C29*0.05)*(I29)))</f>
        <v>61.296551724137927</v>
      </c>
      <c r="AD11" s="31">
        <f>IF(L11=1,(E28/G2)+((C28*0.05)*(F28))+((C28*0.05)*(G28))+((C28*0.05)*(H28))+((C28*0.05)*(I28)),(E29/G2)+((C29*0.05)*(F29))+((C29*0.05)*(G29))+((C29*0.05)*(H29))+((C29*0.05)*(I29)))</f>
        <v>61.296551724137927</v>
      </c>
      <c r="AE11" s="46">
        <f>IF(M11=1,(E28/G2)+((C28*0.05)*(F28))+((C28*0.05)*(G28))+((C28*0.05)*(H28))+((C28*0.05)*(I28)),(E29/G2)+((C29*0.05)*(F29))+((C29*0.05)*(G29))+((C29*0.05)*(H29))+((C29*0.05)*(I29)))</f>
        <v>72.441379310344814</v>
      </c>
      <c r="AF11" s="55">
        <f>IF(N11=1,(E28/G2)+((C28*0.05)*(F28))+((C28*0.05)*(G28))+((C28*0.05)*(H28))+((C28*0.05)*(I28)),(E29/G2)+((C29*0.05)*(F29))+((C29*0.05)*(G29))+((C29*0.05)*(H29))+((C29*0.05)*(I29)))</f>
        <v>72.441379310344814</v>
      </c>
      <c r="AG11" s="46">
        <f>IF(O11=1,(E28/G2)+((C28*0.05)*(F28))+((C28*0.05)*(G28))+((C28*0.05)*(H28))+((C28*0.05)*(I28)),(E29/G2)+((C29*0.05)*(F29))+((C29*0.05)*(G29))+((C29*0.05)*(H29))+((C29*0.05)*(I29)))</f>
        <v>72.441379310344814</v>
      </c>
      <c r="AH11" s="8">
        <f>IF(P11=1,(E28/G2)+((C28*0.05)*(F28))+((C28*0.05)*(G28))+((C28*0.05)*(H28))+((C28*0.05)*(I28)),(E29/G2)+((C29*0.05)*(F29))+((C29*0.05)*(G29))+((C29*0.05)*(H29))+((C29*0.05)*(I29)))</f>
        <v>61.296551724137927</v>
      </c>
      <c r="AI11" s="17">
        <f>IF(Q11=1,(E28/G2)+((C28*0.05)*(F28))+((C28*0.05)*(G28))+((C28*0.05)*(H28))+((C28*0.05)*(I28)),(E29/G2)+((C29*0.05)*(F29))+((C29*0.05)*(G29))+((C29*0.05)*(H29))+((C29*0.05)*(I29)))</f>
        <v>61.296551724137927</v>
      </c>
    </row>
    <row r="12" spans="1:35" ht="18" customHeight="1" x14ac:dyDescent="0.2">
      <c r="A12" s="21"/>
      <c r="B12" s="44">
        <v>2</v>
      </c>
      <c r="C12" s="46">
        <v>1</v>
      </c>
      <c r="D12" s="46">
        <v>1</v>
      </c>
      <c r="E12" s="46">
        <v>1</v>
      </c>
      <c r="F12" s="46">
        <v>1</v>
      </c>
      <c r="G12" s="46">
        <v>1</v>
      </c>
      <c r="H12" s="46">
        <v>2</v>
      </c>
      <c r="I12" s="46">
        <v>1</v>
      </c>
      <c r="J12" s="8">
        <v>1</v>
      </c>
      <c r="K12" s="8">
        <v>1</v>
      </c>
      <c r="L12" s="11">
        <v>1</v>
      </c>
      <c r="M12" s="54">
        <v>2</v>
      </c>
      <c r="N12" s="55">
        <v>2</v>
      </c>
      <c r="O12" s="46">
        <v>2</v>
      </c>
      <c r="P12" s="8">
        <v>1</v>
      </c>
      <c r="Q12" s="17">
        <v>1</v>
      </c>
      <c r="T12" s="28">
        <f>IF(B12=1,(E28/G2)+((C28*0.05)*(F28))+((C28*0.05)*(G28))+((C28*0.05)*(H28))+((C28*0.05)*(I28)),(E29/G2)+((C29*0.05)*(F29))+((C29*0.05)*(G29))+((C29*0.05)*(H29))+((C29*0.05)*(I29)))</f>
        <v>72.441379310344814</v>
      </c>
      <c r="U12" s="8">
        <f>IF(C12=1,(E28/G2)+((C28*0.05)*(F28))+((C28*0.05)*(G28))+((C28*0.05)*(H28))+((C28*0.05)*(I28)),(E29/G2)+((C29*0.05)*(F29))+((C29*0.05)*(G29))+((C29*0.05)*(H29))+((C29*0.05)*(I29)))</f>
        <v>61.296551724137927</v>
      </c>
      <c r="V12" s="8">
        <f>IF(D12=1,(E28/G2)+((C28*0.05)*(F28))+((C28*0.05)*(G28))+((C28*0.05)*(H28))+((C28*0.05)*(I28)),(E29/G2)+((C29*0.05)*(F29))+((C29*0.05)*(G29))+((C29*0.05)*(H29))+((C29*0.05)*(I29)))</f>
        <v>61.296551724137927</v>
      </c>
      <c r="W12" s="8">
        <f>IF(E12=1,(E28/G2)+((C28*0.05)*(F28))+((C28*0.05)*(G28))+((C28*0.05)*(H28))+((C28*0.05)*(I28)),(E29/G2)+((C29*0.05)*(F29))+((C29*0.05)*(G29))+((C29*0.05)*(H29))+((C29*0.05)*(I29)))</f>
        <v>61.296551724137927</v>
      </c>
      <c r="X12" s="8">
        <f>IF(F12=1,(E28/G2)+((C28*0.05)*(F28))+((C28*0.05)*(G28))+((C28*0.05)*(H28))+((C28*0.05)*(I28)),(E29/G2)+((C29*0.05)*(F29))+((C29*0.05)*(G29))+((C29*0.05)*(H29))+((C29*0.05)*(I29)))</f>
        <v>61.296551724137927</v>
      </c>
      <c r="Y12" s="31">
        <f>IF(G12=1,(E28/G2)+((C28*0.05)*(F28))+((C28*0.05)*(G28))+((C28*0.05)*(H28))+((C28*0.05)*(I28)),(E29/G2)+((C29*0.05)*(F29))+((C29*0.05)*(G29))+((C29*0.05)*(H29))+((C29*0.05)*(I29)))</f>
        <v>61.296551724137927</v>
      </c>
      <c r="Z12" s="8">
        <f>IF(H12=1,(E28/G2)+((C28*0.05)*(F28))+((C28*0.05)*(G28))+((C28*0.05)*(H28))+((C28*0.05)*(I28)),(E29/G2)+((C29*0.05)*(F29))+((C29*0.05)*(G29))+((C29*0.05)*(H29))+((C29*0.05)*(I29)))</f>
        <v>72.441379310344814</v>
      </c>
      <c r="AA12" s="8">
        <f>IF(I12=1,(E28/G2)+((C28*0.05)*(F28))+((C28*0.05)*(G28))+((C28*0.05)*(H28))+((C28*0.05)*(I28)),(E29/G2)+((C29*0.05)*(F29))+((C29*0.05)*(G29))+((C29*0.05)*(H29))+((C29*0.05)*(I29)))</f>
        <v>61.296551724137927</v>
      </c>
      <c r="AB12" s="8">
        <f>IF(J12=1,(E28/G2)+((C28*0.05)*(F28))+((C28*0.05)*(G28))+((C28*0.05)*(H28))+((C28*0.05)*(I28)),(E29/G2)+((C29*0.05)*(F29))+((C29*0.05)*(G29))+((C29*0.05)*(H29))+((C29*0.05)*(I29)))</f>
        <v>61.296551724137927</v>
      </c>
      <c r="AC12" s="8">
        <f>IF(K12=1,(E28/G2)+((C28*0.05)*(F28))+((C28*0.05)*(G28))+((C28*0.05)*(H28))+((C28*0.05)*(I28)),(E29/G2)+((C29*0.05)*(F29))+((C29*0.05)*(G29))+((C29*0.05)*(H29))+((C29*0.05)*(I29)))</f>
        <v>61.296551724137927</v>
      </c>
      <c r="AD12" s="31">
        <f>IF(L12=1,(E28/G2)+((C28*0.05)*(F28))+((C28*0.05)*(G28))+((C28*0.05)*(H28))+((C28*0.05)*(I28)),(E29/G2)+((C29*0.05)*(F29))+((C29*0.05)*(G29))+((C29*0.05)*(H29))+((C29*0.05)*(I29)))</f>
        <v>61.296551724137927</v>
      </c>
      <c r="AE12" s="46">
        <f>IF(M12=1,(E28/G2)+((C28*0.05)*(F28))+((C28*0.05)*(G28))+((C28*0.05)*(H28))+((C28*0.05)*(I28)),(E29/G2)+((C29*0.05)*(F29))+((C29*0.05)*(G29))+((C29*0.05)*(H29))+((C29*0.05)*(I29)))</f>
        <v>72.441379310344814</v>
      </c>
      <c r="AF12" s="55">
        <f>IF(N12=1,(E28/G2)+((C28*0.05)*(F28))+((C28*0.05)*(G28))+((C28*0.05)*(H28))+((C28*0.05)*(I28)),(E29/G2)+((C29*0.05)*(F29))+((C29*0.05)*(G29))+((C29*0.05)*(H29))+((C29*0.05)*(I29)))</f>
        <v>72.441379310344814</v>
      </c>
      <c r="AG12" s="8">
        <f>IF(O12=1,(E28/G2)+((C28*0.05)*(F28))+((C28*0.05)*(G28))+((C28*0.05)*(H28))+((C28*0.05)*(I28)),(E29/G2)+((C29*0.05)*(F29))+((C29*0.05)*(G29))+((C29*0.05)*(H29))+((C29*0.05)*(I29)))</f>
        <v>72.441379310344814</v>
      </c>
      <c r="AH12" s="8">
        <f>IF(P12=1,(E28/G2)+((C28*0.05)*(F28))+((C28*0.05)*(G28))+((C28*0.05)*(H28))+((C28*0.05)*(I28)),(E29/G2)+((C29*0.05)*(F29))+((C29*0.05)*(G29))+((C29*0.05)*(H29))+((C29*0.05)*(I29)))</f>
        <v>61.296551724137927</v>
      </c>
      <c r="AI12" s="17">
        <f>IF(Q12=1,(E28/G2)+((C28*0.05)*(F28))+((C28*0.05)*(G28))+((C28*0.05)*(H28))+((C28*0.05)*(I28)),(E29/G2)+((C29*0.05)*(F29))+((C29*0.05)*(G29))+((C29*0.05)*(H29))+((C29*0.05)*(I29)))</f>
        <v>61.296551724137927</v>
      </c>
    </row>
    <row r="13" spans="1:35" ht="18" customHeight="1" x14ac:dyDescent="0.2">
      <c r="A13" s="21"/>
      <c r="B13" s="44">
        <v>2</v>
      </c>
      <c r="C13" s="46">
        <v>2</v>
      </c>
      <c r="D13" s="8">
        <v>1</v>
      </c>
      <c r="E13" s="8">
        <v>1</v>
      </c>
      <c r="F13" s="8">
        <v>1</v>
      </c>
      <c r="G13" s="8">
        <v>1</v>
      </c>
      <c r="H13" s="46">
        <v>1</v>
      </c>
      <c r="I13" s="8">
        <v>1</v>
      </c>
      <c r="J13" s="46">
        <v>1</v>
      </c>
      <c r="K13" s="45">
        <v>1</v>
      </c>
      <c r="L13" s="46">
        <v>1</v>
      </c>
      <c r="M13" s="45">
        <v>1</v>
      </c>
      <c r="N13" s="55">
        <v>1</v>
      </c>
      <c r="O13" s="46">
        <v>1</v>
      </c>
      <c r="P13" s="8">
        <v>1</v>
      </c>
      <c r="Q13" s="50">
        <v>1</v>
      </c>
      <c r="T13" s="28">
        <f>IF(B13=1,(E28/G2)+((C28*0.05)*(F28))+((C28*0.05)*(G28))+((C28*0.05)*(H28))+((C28*0.05)*(I28)),(E29/G2)+((C29*0.05)*(F29))+((C29*0.05)*(G29))+((C29*0.05)*(H29))+((C29*0.05)*(I29)))</f>
        <v>72.441379310344814</v>
      </c>
      <c r="U13" s="8">
        <f>IF(C13=1,(E28/G2)+((C28*0.05)*(F28))+((C28*0.05)*(G28))+((C28*0.05)*(H28))+((C28*0.05)*(I28)),(E29/G2)+((C29*0.05)*(F29))+((C29*0.05)*(G29))+((C29*0.05)*(H29))+((C29*0.05)*(I29)))</f>
        <v>72.441379310344814</v>
      </c>
      <c r="V13" s="8">
        <f>IF(D13=1,(E28/G2)+((C28*0.05)*(F28))+((C28*0.05)*(G28))+((C28*0.05)*(H28))+((C28*0.05)*(I28)),(E29/G2)+((C29*0.05)*(F29))+((C29*0.05)*(G29))+((C29*0.05)*(H29))+((C29*0.05)*(I29)))</f>
        <v>61.296551724137927</v>
      </c>
      <c r="W13" s="8">
        <f>IF(E13=1,(E28/G2)+((C28*0.05)*(F28))+((C28*0.05)*(G28))+((C28*0.05)*(H28))+((C28*0.05)*(I28)),(E29/G2)+((C29*0.05)*(F29))+((C29*0.05)*(G29))+((C29*0.05)*(H29))+((C29*0.05)*(I29)))</f>
        <v>61.296551724137927</v>
      </c>
      <c r="X13" s="11">
        <f>IF(F13=1,(E28/G2)+((C28*0.05)*(F28))+((C28*0.05)*(G28))+((C28*0.05)*(H28))+((C28*0.05)*(I28)),(E29/G2)+((C29*0.05)*(F29))+((C29*0.05)*(G29))+((C29*0.05)*(H29))+((C29*0.05)*(I29)))</f>
        <v>61.296551724137927</v>
      </c>
      <c r="Y13" s="96">
        <f>IF(G13=1,(E28/G2)+((C28*0.05)*(F28))+((C28*0.05)*(G28))+((C28*0.05)*(H28))+((C28*0.05)*(I28)),(E29/G2)+((C29*0.05)*(F29))+((C29*0.05)*(G29))+((C29*0.05)*(H29))+((C29*0.05)*(I29)))</f>
        <v>61.296551724137927</v>
      </c>
      <c r="Z13" s="11">
        <f>IF(H13=1,(E28/G2)+((C28*0.05)*(F28))+((C28*0.05)*(G28))+((C28*0.05)*(H28))+((C28*0.05)*(I28)),(E29/G2)+((C29*0.05)*(F29))+((C29*0.05)*(G29))+((C29*0.05)*(H29))+((C29*0.05)*(I29)))</f>
        <v>61.296551724137927</v>
      </c>
      <c r="AA13" s="11">
        <f>IF(I13=1,(E28/G2)+((C28*0.05)*(F28))+((C28*0.05)*(G28))+((C28*0.05)*(H28))+((C28*0.05)*(I28)),(E29/G2)+((C29*0.05)*(F29))+((C29*0.05)*(G29))+((C29*0.05)*(H29))+((C29*0.05)*(I29)))</f>
        <v>61.296551724137927</v>
      </c>
      <c r="AB13" s="11">
        <f>IF(J13=1,(E28/G2)+((C28*0.05)*(F28))+((C28*0.05)*(G28))+((C28*0.05)*(H28))+((C28*0.05)*(I28)),(E29/G2)+((C29*0.05)*(F29))+((C29*0.05)*(G29))+((C29*0.05)*(H29))+((C29*0.05)*(I29)))</f>
        <v>61.296551724137927</v>
      </c>
      <c r="AC13" s="11">
        <f>IF(K13=1,(E28/G2)+((C28*0.05)*(F28))+((C28*0.05)*(G28))+((C28*0.05)*(H28))+((C28*0.05)*(I28)),(E29/G2)+((C29*0.05)*(F29))+((C29*0.05)*(G29))+((C29*0.05)*(H29))+((C29*0.05)*(I29)))</f>
        <v>61.296551724137927</v>
      </c>
      <c r="AD13" s="96">
        <f>IF(L13=1,(E28/G2)+((C28*0.05)*(F28))+((C28*0.05)*(G28))+((C28*0.05)*(H28))+((C28*0.05)*(I28)),(E29/G2)+((C29*0.05)*(F29))+((C29*0.05)*(G29))+((C29*0.05)*(H29))+((C29*0.05)*(I29)))</f>
        <v>61.296551724137927</v>
      </c>
      <c r="AE13" s="47">
        <f>IF(M13=1,(E28/G2)+((C28*0.05)*(F28))+((C28*0.05)*(G28))+((C28*0.05)*(H28))+((C28*0.05)*(I28)),(E29/G2)+((C29*0.05)*(F29))+((C29*0.05)*(G29))+((C29*0.05)*(H29))+((C29*0.05)*(I29)))</f>
        <v>61.296551724137927</v>
      </c>
      <c r="AF13" s="168">
        <f>IF(N13=1,(E28/G2)+((C28*0.05)*(F28))+((C28*0.05)*(G28))+((C28*0.05)*(H28))+((C28*0.05)*(I28)),(E29/G2)+((C29*0.05)*(F29))+((C29*0.05)*(G29))+((C29*0.05)*(H29))+((C29*0.05)*(I29)))</f>
        <v>61.296551724137927</v>
      </c>
      <c r="AG13" s="8">
        <f>IF(O13=1,(E28/G2)+((C28*0.05)*(F28))+((C28*0.05)*(G28))+((C28*0.05)*(H28))+((C28*0.05)*(I28)),(E29/G2)+((C29*0.05)*(F29))+((C29*0.05)*(G29))+((C29*0.05)*(H29))+((C29*0.05)*(I29)))</f>
        <v>61.296551724137927</v>
      </c>
      <c r="AH13" s="8">
        <f>IF(P13=1,(E28/G2)+((C28*0.05)*(F28))+((C28*0.05)*(G28))+((C28*0.05)*(H28))+((C28*0.05)*(I28)),(E29/G2)+((C29*0.05)*(F29))+((C29*0.05)*(G29))+((C29*0.05)*(H29))+((C29*0.05)*(I29)))</f>
        <v>61.296551724137927</v>
      </c>
      <c r="AI13" s="17">
        <f>IF(Q13=1,(E28/G2)+((C28*0.05)*(F28))+((C28*0.05)*(G28))+((C28*0.05)*(H28))+((C28*0.05)*(I28)),(E29/G2)+((C29*0.05)*(F29))+((C29*0.05)*(G29))+((C29*0.05)*(H29))+((C29*0.05)*(I29)))</f>
        <v>61.296551724137927</v>
      </c>
    </row>
    <row r="14" spans="1:35" ht="18" customHeight="1" thickBot="1" x14ac:dyDescent="0.25">
      <c r="A14" s="25"/>
      <c r="B14" s="44">
        <v>1</v>
      </c>
      <c r="C14" s="25">
        <v>2</v>
      </c>
      <c r="D14" s="170">
        <v>1</v>
      </c>
      <c r="E14" s="169">
        <v>1</v>
      </c>
      <c r="F14" s="37">
        <v>1</v>
      </c>
      <c r="G14" s="37">
        <v>1</v>
      </c>
      <c r="H14" s="37">
        <v>1</v>
      </c>
      <c r="I14" s="87">
        <v>1</v>
      </c>
      <c r="J14" s="72">
        <v>1</v>
      </c>
      <c r="K14" s="47">
        <v>1</v>
      </c>
      <c r="L14" s="48">
        <v>1</v>
      </c>
      <c r="M14" s="23">
        <v>1</v>
      </c>
      <c r="N14" s="24">
        <v>1</v>
      </c>
      <c r="O14" s="47">
        <v>2</v>
      </c>
      <c r="P14" s="8">
        <v>1</v>
      </c>
      <c r="Q14" s="17">
        <v>1</v>
      </c>
      <c r="T14" s="28">
        <f>IF(B14=1,(E28/G2)+((C28*0.05)*(F28))+((C28*0.05)*(G28))+((C28*0.05)*(H28))+((C28*0.05)*(I28)),(E29/G2)+((C29*0.05)*(F29))+((C29*0.05)*(G29))+((C29*0.05)*(H29))+((C29*0.05)*(I29)))</f>
        <v>61.296551724137927</v>
      </c>
      <c r="U14" s="8">
        <f>IF(C14=1,(E28/G2)+((C28*0.05)*(F28))+((C28*0.05)*(G28))+((C28*0.05)*(H28))+((C28*0.05)*(I28)),(E29/G2)+((C29*0.05)*(F29))+((C29*0.05)*(G29))+((C29*0.05)*(H29))+((C29*0.05)*(I29)))</f>
        <v>72.441379310344814</v>
      </c>
      <c r="V14" s="128">
        <f>IF(D14=1,(E28/G2)+((C28*0.05)*(F28))+((C28*0.05)*(G28))+((C28*0.05)*(H28))+((C28*0.05)*(I28)),(E29/G2)+((C29*0.05)*(F29))+((C29*0.05)*(G29))+((C29*0.05)*(H29))+((C29*0.05)*(I29)))</f>
        <v>61.296551724137927</v>
      </c>
      <c r="W14" s="128">
        <f>IF(E14=1,(E28/G2)+((C28*0.05)*(F28))+((C28*0.05)*(G28))+((C28*0.05)*(H28))+((C28*0.05)*(I28)),(E29/G2)+((C29*0.05)*(F29))+((C29*0.05)*(G29))+((C29*0.05)*(H29))+((C29*0.05)*(I29)))</f>
        <v>61.296551724137927</v>
      </c>
      <c r="X14" s="128">
        <f>IF(F14=1,(E28/G2)+((C28*0.05)*(F28))+((C28*0.05)*(G28))+((C28*0.05)*(H28))+((C28*0.05)*(I28)),(E29/G2)+((C29*0.05)*(F29))+((C29*0.05)*(G29))+((C29*0.05)*(H29))+((C29*0.05)*(I29)))</f>
        <v>61.296551724137927</v>
      </c>
      <c r="Y14" s="128">
        <f>IF(G14=1,(E28/G2)+((C28*0.05)*(F28))+((C28*0.05)*(G28))+((C28*0.05)*(H28))+((C28*0.05)*(I28)),(E29/G2)+((C29*0.05)*(F29))+((C29*0.05)*(G29))+((C29*0.05)*(H29))+((C29*0.05)*(I29)))</f>
        <v>61.296551724137927</v>
      </c>
      <c r="Z14" s="128">
        <f>IF(H14=1,(E28/G2)+((C28*0.05)*(F28))+((C28*0.05)*(G28))+((C28*0.05)*(H28))+((C28*0.05)*(I28)),(E29/G2)+((C29*0.05)*(F29))+((C29*0.05)*(G29))+((C29*0.05)*(H29))+((C29*0.05)*(I29)))</f>
        <v>61.296551724137927</v>
      </c>
      <c r="AA14" s="128">
        <f>IF(I14=1,(E28/G2)+((C28*0.05)*(F28))+((C28*0.05)*(G28))+((C28*0.05)*(H28))+((C28*0.05)*(I28)),(E29/G2)+((C29*0.05)*(F29))+((C29*0.05)*(G29))+((C29*0.05)*(H29))+((C29*0.05)*(I29)))</f>
        <v>61.296551724137927</v>
      </c>
      <c r="AB14" s="128">
        <f>IF(J14=1,(E28/G2)+((C28*0.05)*(F28))+((C28*0.05)*(G28))+((C28*0.05)*(H28))+((C28*0.05)*(I28)),(E29/G2)+((C29*0.05)*(F29))+((C29*0.05)*(G29))+((C29*0.05)*(H29))+((C29*0.05)*(I29)))</f>
        <v>61.296551724137927</v>
      </c>
      <c r="AC14" s="128">
        <f>IF(K14=1,(E28/G2)+((C28*0.05)*(F28))+((C28*0.05)*(G28))+((C28*0.05)*(H28))+((C28*0.05)*(I28)),(E29/G2)+((C29*0.05)*(F29))+((C29*0.05)*(G29))+((C29*0.05)*(H29))+((C29*0.05)*(I29)))</f>
        <v>61.296551724137927</v>
      </c>
      <c r="AD14" s="128">
        <f>IF(L14=1,(E28/G2)+((C28*0.05)*(F28))+((C28*0.05)*(G28))+((C28*0.05)*(H28))+((C28*0.05)*(I28)),(E29/G2)+((C29*0.05)*(F29))+((C29*0.05)*(G29))+((C29*0.05)*(H29))+((C29*0.05)*(I29)))</f>
        <v>61.296551724137927</v>
      </c>
      <c r="AE14" s="128">
        <f>IF(M14=1,(E28/G2)+((C28*0.05)*(F28))+((C28*0.05)*(G28))+((C28*0.05)*(H28))+((C28*0.05)*(I28)),(E29/G2)+((C29*0.05)*(F29))+((C29*0.05)*(G29))+((C29*0.05)*(H29))+((C29*0.05)*(I29)))</f>
        <v>61.296551724137927</v>
      </c>
      <c r="AF14" s="128">
        <f>IF(N14=1,(E28/G2)+((C28*0.05)*(F28))+((C28*0.05)*(G28))+((C28*0.05)*(H28))+((C28*0.05)*(I28)),(E29/G2)+((C29*0.05)*(F29))+((C29*0.05)*(G29))+((C29*0.05)*(H29))+((C29*0.05)*(I29)))</f>
        <v>61.296551724137927</v>
      </c>
      <c r="AG14" s="179">
        <f>IF(O14=1,(E28/G2)+((C28*0.05)*(F28))+((C28*0.05)*(G28))+((C28*0.05)*(H28))+((C28*0.05)*(I28)),(E29/G2)+((C29*0.05)*(F29))+((C29*0.05)*(G29))+((C29*0.05)*(H29))+((C29*0.05)*(I29)))</f>
        <v>72.441379310344814</v>
      </c>
      <c r="AH14" s="8">
        <f>IF(P14=1,(E28/G2)+((C28*0.05)*(F28))+((C28*0.05)*(G28))+((C28*0.05)*(H28))+((C28*0.05)*(I28)),(E29/G2)+((C29*0.05)*(F29))+((C29*0.05)*(G29))+((C29*0.05)*(H29))+((C29*0.05)*(I29)))</f>
        <v>61.296551724137927</v>
      </c>
      <c r="AI14" s="17">
        <f>IF(Q14=1,(E28/G2)+((C28*0.05)*(F28))+((C28*0.05)*(G28))+((C28*0.05)*(H28))+((C28*0.05)*(I28)),(E29/G2)+((C29*0.05)*(F29))+((C29*0.05)*(G29))+((C29*0.05)*(H29))+((C29*0.05)*(I29)))</f>
        <v>61.296551724137927</v>
      </c>
    </row>
    <row r="15" spans="1:35" ht="18" customHeight="1" thickTop="1" x14ac:dyDescent="0.2">
      <c r="A15" s="25"/>
      <c r="B15" s="28">
        <v>1</v>
      </c>
      <c r="C15" s="56">
        <v>1</v>
      </c>
      <c r="D15" s="137"/>
      <c r="E15" s="142"/>
      <c r="F15" s="142"/>
      <c r="G15" s="142"/>
      <c r="H15" s="142"/>
      <c r="I15" s="142"/>
      <c r="J15" s="100"/>
      <c r="K15" s="100"/>
      <c r="L15" s="100"/>
      <c r="M15" s="142"/>
      <c r="N15" s="100"/>
      <c r="O15" s="171"/>
      <c r="P15" s="31">
        <v>1</v>
      </c>
      <c r="Q15" s="17">
        <v>1</v>
      </c>
      <c r="T15" s="28">
        <f>IF(B15=1,(E28/G2)+((C28*0.05)*(F28))+((C28*0.05)*(G28))+((C28*0.05)*(H28))+((C28*0.05)*(I28)),(E29/G2)+((C29*0.05)*(F29))+((C29*0.05)*(G29))+((C29*0.05)*(H29))+((C29*0.05)*(I29)))</f>
        <v>61.296551724137927</v>
      </c>
      <c r="U15" s="17">
        <f>IF(C15=1,(E28/G2)+((C28*0.05)*(F28))+((C28*0.05)*(G28))+((C28*0.05)*(H28))+((C28*0.05)*(I28)),(E29/G2)+((C29*0.05)*(F29))+((C29*0.05)*(G29))+((C29*0.05)*(H29))+((C29*0.05)*(I29)))</f>
        <v>61.296551724137927</v>
      </c>
      <c r="V15" s="21"/>
      <c r="W15" s="21"/>
      <c r="X15" s="21"/>
      <c r="Y15" s="142"/>
      <c r="Z15" s="142"/>
      <c r="AA15" s="142"/>
      <c r="AB15" s="142"/>
      <c r="AC15" s="142"/>
      <c r="AD15" s="142"/>
      <c r="AE15" s="142"/>
      <c r="AF15" s="142"/>
      <c r="AG15" s="142"/>
      <c r="AH15" s="28">
        <f>IF(P15=1,(E28/G2)+((C28*0.05)*(F28))+((C28*0.05)*(G28))+((C28*0.05)*(H28))+((C28*0.05)*(I28)),(E29/G2)+((C29*0.05)*(F29))+((C29*0.05)*(G29))+((C29*0.05)*(H29))+((C29*0.05)*(I29)))</f>
        <v>61.296551724137927</v>
      </c>
      <c r="AI15" s="17">
        <f>IF(Q15=1,(E28/G2)+((C28*0.05)*(F28))+((C28*0.05)*(G28))+((C28*0.05)*(H28))+((C28*0.05)*(I28)),(E29/G2)+((C29*0.05)*(F29))+((C29*0.05)*(G29))+((C29*0.05)*(H29))+((C29*0.05)*(I29)))</f>
        <v>61.296551724137927</v>
      </c>
    </row>
    <row r="16" spans="1:35" ht="18" customHeight="1" thickBot="1" x14ac:dyDescent="0.25">
      <c r="A16" s="25"/>
      <c r="B16" s="29">
        <v>1</v>
      </c>
      <c r="C16" s="13">
        <v>1</v>
      </c>
      <c r="D16" s="21"/>
      <c r="E16" s="21"/>
      <c r="F16" s="21"/>
      <c r="G16" s="21"/>
      <c r="H16" s="21"/>
      <c r="I16" s="21"/>
      <c r="J16" s="21"/>
      <c r="K16" s="25"/>
      <c r="L16" s="25"/>
      <c r="M16" s="21"/>
      <c r="N16" s="21"/>
      <c r="O16" s="25"/>
      <c r="P16" s="29">
        <v>1</v>
      </c>
      <c r="Q16" s="13">
        <v>1</v>
      </c>
      <c r="T16" s="29">
        <f>IF(B16=1,(E28/G2)+((C28*0.05)*(F28))+((C28*0.05)*(G28))+((C28*0.05)*(H28))+((C28*0.05)*(I28)),(E29/G2)+((C29*0.05)*(F29))+((C29*0.05)*(G29))+((C29*0.05)*(H29))+((C29*0.05)*(I29)))</f>
        <v>61.296551724137927</v>
      </c>
      <c r="U16" s="13">
        <f>IF(C16=1,(E28/G2)+((C28*0.05)*(F28))+((C28*0.05)*(G28))+((C28*0.05)*(H28))+((C28*0.05)*(I28)),(E29/G2)+((C29*0.05)*(F29))+((C29*0.05)*(G29))+((C29*0.05)*(H29))+((C29*0.05)*(I29)))</f>
        <v>61.296551724137927</v>
      </c>
      <c r="V16" s="21"/>
      <c r="W16" s="21"/>
      <c r="X16" s="21"/>
      <c r="Y16" s="21"/>
      <c r="Z16" s="21"/>
      <c r="AA16" s="21"/>
      <c r="AB16" s="21"/>
      <c r="AC16" s="21"/>
      <c r="AD16" s="21"/>
      <c r="AE16" s="21"/>
      <c r="AF16" s="21"/>
      <c r="AG16" s="21"/>
      <c r="AH16" s="29">
        <f>IF(P16=1,(E28/G2)+((C28*0.05)*(F28))+((C28*0.05)*(G28))+((C28*0.05)*(H28))+((C28*0.05)*(I28)),(E29/G2)+((C29*0.05)*(F29))+((C29*0.05)*(G29))+((C29*0.05)*(H29))+((C29*0.05)*(I29)))</f>
        <v>61.296551724137927</v>
      </c>
      <c r="AI16" s="13">
        <f>IF(Q16=1,(E28/G2)+((C28*0.05)*(F28))+((C28*0.05)*(G28))+((C28*0.05)*(H28))+((C28*0.05)*(I28)),(E29/G2)+((C29*0.05)*(F29))+((C29*0.05)*(G29))+((C29*0.05)*(H29))+((C29*0.05)*(I29)))</f>
        <v>61.296551724137927</v>
      </c>
    </row>
    <row r="17" spans="1:33" ht="18" customHeight="1" thickTop="1" x14ac:dyDescent="0.2">
      <c r="A17" s="25"/>
      <c r="C17" s="21"/>
      <c r="D17" s="21"/>
      <c r="F17" s="21"/>
      <c r="G17" s="21"/>
      <c r="T17" s="21"/>
      <c r="U17" s="21"/>
      <c r="V17" s="21"/>
      <c r="W17" s="21"/>
      <c r="X17" s="21"/>
      <c r="Y17" s="21"/>
      <c r="Z17" s="21"/>
      <c r="AA17" s="21"/>
      <c r="AB17" s="21"/>
      <c r="AC17" s="21"/>
      <c r="AD17" s="21"/>
      <c r="AE17" s="21"/>
      <c r="AF17" s="21"/>
      <c r="AG17" s="25"/>
    </row>
    <row r="18" spans="1:33" ht="18" customHeight="1" x14ac:dyDescent="0.2">
      <c r="A18" s="25"/>
      <c r="T18" s="21"/>
      <c r="U18" s="21"/>
      <c r="V18" s="21"/>
      <c r="W18" s="21"/>
      <c r="X18" s="21"/>
      <c r="Y18" s="21"/>
      <c r="Z18" s="21"/>
      <c r="AA18" s="21"/>
      <c r="AB18" s="21"/>
      <c r="AC18" s="21"/>
      <c r="AD18" s="21"/>
      <c r="AE18" s="21"/>
      <c r="AF18" s="25"/>
      <c r="AG18" s="25"/>
    </row>
    <row r="19" spans="1:33" ht="18" customHeight="1" x14ac:dyDescent="0.2">
      <c r="A19" s="25"/>
      <c r="T19" s="21"/>
      <c r="U19" s="21"/>
      <c r="V19" s="21"/>
      <c r="W19" s="21"/>
      <c r="X19" s="21"/>
      <c r="Y19" s="21"/>
      <c r="Z19" s="21"/>
      <c r="AA19" s="25"/>
      <c r="AB19" s="21"/>
      <c r="AC19" s="21"/>
      <c r="AD19" s="21"/>
      <c r="AE19" s="21"/>
      <c r="AF19" s="25"/>
      <c r="AG19" s="25"/>
    </row>
    <row r="20" spans="1:33" ht="18" customHeight="1" x14ac:dyDescent="0.2">
      <c r="A20" s="21"/>
      <c r="T20" s="21"/>
      <c r="U20" s="21"/>
      <c r="V20" s="21"/>
      <c r="W20" s="21"/>
      <c r="X20" s="21"/>
      <c r="Y20" s="21"/>
      <c r="Z20" s="21"/>
      <c r="AA20" s="21"/>
      <c r="AB20" s="25"/>
      <c r="AC20" s="25"/>
      <c r="AD20" s="25"/>
      <c r="AE20" s="25"/>
      <c r="AF20" s="25"/>
      <c r="AG20" s="25"/>
    </row>
    <row r="21" spans="1:33" ht="18" customHeight="1" x14ac:dyDescent="0.2">
      <c r="A21" s="21"/>
      <c r="T21" s="21"/>
      <c r="U21" s="21"/>
      <c r="V21" s="21"/>
      <c r="W21" s="21"/>
      <c r="X21" s="21"/>
      <c r="Y21" s="21"/>
      <c r="Z21" s="21"/>
      <c r="AA21" s="21"/>
      <c r="AB21" s="25"/>
      <c r="AC21" s="25"/>
      <c r="AD21" s="21"/>
      <c r="AE21" s="25"/>
      <c r="AF21" s="25"/>
      <c r="AG21" s="21"/>
    </row>
    <row r="22" spans="1:33" ht="18" customHeight="1" x14ac:dyDescent="0.2">
      <c r="A22" s="21"/>
      <c r="T22" s="21"/>
      <c r="U22" s="21"/>
      <c r="V22" s="21"/>
      <c r="W22" s="21"/>
      <c r="X22" s="21"/>
      <c r="Y22" s="21"/>
      <c r="Z22" s="21"/>
      <c r="AA22" s="21"/>
      <c r="AB22" s="21"/>
      <c r="AC22" s="25"/>
      <c r="AD22" s="25"/>
      <c r="AE22" s="21"/>
      <c r="AF22" s="25"/>
      <c r="AG22" s="21"/>
    </row>
    <row r="23" spans="1:33" ht="18" customHeight="1" x14ac:dyDescent="0.2">
      <c r="T23" s="21"/>
      <c r="U23" s="21"/>
      <c r="V23" s="21"/>
      <c r="W23" s="21"/>
      <c r="X23" s="21"/>
      <c r="Y23" s="21"/>
      <c r="Z23" s="21"/>
      <c r="AA23" s="21"/>
      <c r="AB23" s="21"/>
      <c r="AC23" s="25"/>
      <c r="AD23" s="25"/>
      <c r="AE23" s="21"/>
      <c r="AF23" s="21"/>
      <c r="AG23" s="21"/>
    </row>
    <row r="24" spans="1:33" ht="18" customHeight="1" x14ac:dyDescent="0.2">
      <c r="C24" s="200" t="s">
        <v>3</v>
      </c>
      <c r="D24" s="200"/>
      <c r="E24" s="194" t="s">
        <v>10</v>
      </c>
      <c r="F24" s="194" t="s">
        <v>18</v>
      </c>
      <c r="G24" s="194" t="s">
        <v>19</v>
      </c>
      <c r="H24" s="201" t="s">
        <v>20</v>
      </c>
      <c r="I24" s="194" t="s">
        <v>2</v>
      </c>
    </row>
    <row r="25" spans="1:33" x14ac:dyDescent="0.2">
      <c r="C25" s="200"/>
      <c r="D25" s="200"/>
      <c r="E25" s="194"/>
      <c r="F25" s="194"/>
      <c r="G25" s="194"/>
      <c r="H25" s="201"/>
      <c r="I25" s="194"/>
    </row>
    <row r="26" spans="1:33" x14ac:dyDescent="0.2">
      <c r="C26" s="200"/>
      <c r="D26" s="200"/>
      <c r="E26" s="194"/>
      <c r="F26" s="194"/>
      <c r="G26" s="194"/>
      <c r="H26" s="201"/>
      <c r="I26" s="194"/>
      <c r="M26" s="79"/>
      <c r="N26" s="79"/>
      <c r="O26" s="79"/>
      <c r="P26" s="79"/>
      <c r="Q26" s="79"/>
    </row>
    <row r="27" spans="1:33" x14ac:dyDescent="0.2">
      <c r="C27" s="200"/>
      <c r="D27" s="200"/>
      <c r="E27" s="194"/>
      <c r="F27" s="194"/>
      <c r="G27" s="194"/>
      <c r="H27" s="201"/>
      <c r="I27" s="194"/>
      <c r="M27" s="202" t="s">
        <v>4</v>
      </c>
      <c r="N27" s="202"/>
      <c r="O27" s="180">
        <f>SUM(T5:AI16)</f>
        <v>9166.6206896551757</v>
      </c>
      <c r="P27" s="79" t="s">
        <v>14</v>
      </c>
      <c r="Q27" s="79"/>
    </row>
    <row r="28" spans="1:33" x14ac:dyDescent="0.2">
      <c r="A28" s="205" t="s">
        <v>12</v>
      </c>
      <c r="B28" s="205">
        <v>1</v>
      </c>
      <c r="C28" s="206">
        <v>55</v>
      </c>
      <c r="D28" s="206"/>
      <c r="E28" s="205">
        <f>C28*0.8</f>
        <v>44</v>
      </c>
      <c r="F28" s="207"/>
      <c r="G28" s="207"/>
      <c r="H28" s="207"/>
      <c r="I28" s="207"/>
      <c r="M28" s="79"/>
      <c r="N28" s="79"/>
      <c r="O28" s="79"/>
      <c r="P28" s="79"/>
      <c r="Q28" s="79"/>
    </row>
    <row r="29" spans="1:33" x14ac:dyDescent="0.2">
      <c r="A29" s="205" t="s">
        <v>12</v>
      </c>
      <c r="B29" s="205">
        <v>2</v>
      </c>
      <c r="C29" s="206">
        <v>65</v>
      </c>
      <c r="D29" s="206"/>
      <c r="E29" s="205">
        <f>C29*0.8</f>
        <v>52</v>
      </c>
      <c r="F29" s="207"/>
      <c r="G29" s="207"/>
      <c r="H29" s="207"/>
      <c r="I29" s="207"/>
    </row>
  </sheetData>
  <mergeCells count="10">
    <mergeCell ref="I24:I27"/>
    <mergeCell ref="M27:N27"/>
    <mergeCell ref="C28:D28"/>
    <mergeCell ref="C29:D29"/>
    <mergeCell ref="B2:D2"/>
    <mergeCell ref="C24:D27"/>
    <mergeCell ref="E24:E27"/>
    <mergeCell ref="F24:F27"/>
    <mergeCell ref="G24:G27"/>
    <mergeCell ref="H24:H27"/>
  </mergeCells>
  <conditionalFormatting sqref="F5:L5 G8:H9 L6:L11 N10 H10 M10:M12 I8:K11 I12:L12 J13:L13 L14 M15:M16 O10:O13 O6:O8 B8:F8 C9:F9 B15:B16 C16 G15:G16 D13:G13 A12:A13 B6:K7">
    <cfRule type="containsText" dxfId="76" priority="52" operator="containsText" text="1">
      <formula>NOT(ISERROR(SEARCH("1",A5)))</formula>
    </cfRule>
  </conditionalFormatting>
  <conditionalFormatting sqref="I11:L12 J13:L14 O10:O13 M10:N14 K15:N16 H10:L10 C10:F12 C9:N9 B15:G16 C14 C13:G13 A12:A13 B5:O8">
    <cfRule type="containsText" dxfId="75" priority="51" operator="containsText" text="2">
      <formula>NOT(ISERROR(SEARCH("2",A5)))</formula>
    </cfRule>
  </conditionalFormatting>
  <conditionalFormatting sqref="N7:N9">
    <cfRule type="containsText" dxfId="74" priority="50" operator="containsText" text="1">
      <formula>NOT(ISERROR(SEARCH("1",N7)))</formula>
    </cfRule>
  </conditionalFormatting>
  <conditionalFormatting sqref="M7:M9">
    <cfRule type="containsText" dxfId="73" priority="49" operator="containsText" text="1">
      <formula>NOT(ISERROR(SEARCH("1",M7)))</formula>
    </cfRule>
  </conditionalFormatting>
  <conditionalFormatting sqref="J14:K14">
    <cfRule type="containsText" dxfId="72" priority="48" operator="containsText" text="1">
      <formula>NOT(ISERROR(SEARCH("1",J14)))</formula>
    </cfRule>
  </conditionalFormatting>
  <conditionalFormatting sqref="K15:L15">
    <cfRule type="containsText" dxfId="71" priority="47" operator="containsText" text="1">
      <formula>NOT(ISERROR(SEARCH("1",K15)))</formula>
    </cfRule>
  </conditionalFormatting>
  <conditionalFormatting sqref="B4:K4">
    <cfRule type="containsText" dxfId="70" priority="46" operator="containsText" text="1">
      <formula>NOT(ISERROR(SEARCH("1",B4)))</formula>
    </cfRule>
  </conditionalFormatting>
  <conditionalFormatting sqref="B4:K4">
    <cfRule type="containsText" dxfId="69" priority="45" operator="containsText" text="2">
      <formula>NOT(ISERROR(SEARCH("2",B4)))</formula>
    </cfRule>
  </conditionalFormatting>
  <conditionalFormatting sqref="M13:N13">
    <cfRule type="containsText" dxfId="68" priority="43" operator="containsText" text="1">
      <formula>NOT(ISERROR(SEARCH("1",M13)))</formula>
    </cfRule>
  </conditionalFormatting>
  <conditionalFormatting sqref="M14:N14">
    <cfRule type="containsText" dxfId="67" priority="42" operator="containsText" text="1">
      <formula>NOT(ISERROR(SEARCH("1",M14)))</formula>
    </cfRule>
  </conditionalFormatting>
  <conditionalFormatting sqref="N15">
    <cfRule type="containsText" dxfId="66" priority="41" operator="containsText" text="1">
      <formula>NOT(ISERROR(SEARCH("1",N15)))</formula>
    </cfRule>
  </conditionalFormatting>
  <conditionalFormatting sqref="O9">
    <cfRule type="containsText" dxfId="65" priority="40" operator="containsText" text="1">
      <formula>NOT(ISERROR(SEARCH("1",O9)))</formula>
    </cfRule>
  </conditionalFormatting>
  <conditionalFormatting sqref="O9">
    <cfRule type="containsText" dxfId="64" priority="39" operator="containsText" text="2">
      <formula>NOT(ISERROR(SEARCH("2",O9)))</formula>
    </cfRule>
  </conditionalFormatting>
  <conditionalFormatting sqref="O14:O16">
    <cfRule type="containsText" dxfId="63" priority="38" operator="containsText" text="1">
      <formula>NOT(ISERROR(SEARCH("1",O14)))</formula>
    </cfRule>
  </conditionalFormatting>
  <conditionalFormatting sqref="O14:O16">
    <cfRule type="containsText" dxfId="62" priority="37" operator="containsText" text="2">
      <formula>NOT(ISERROR(SEARCH("2",O14)))</formula>
    </cfRule>
  </conditionalFormatting>
  <conditionalFormatting sqref="H11:H13">
    <cfRule type="containsText" dxfId="61" priority="36" operator="containsText" text="1">
      <formula>NOT(ISERROR(SEARCH("1",H11)))</formula>
    </cfRule>
  </conditionalFormatting>
  <conditionalFormatting sqref="H11:H13">
    <cfRule type="containsText" dxfId="60" priority="35" operator="containsText" text="2">
      <formula>NOT(ISERROR(SEARCH("2",H11)))</formula>
    </cfRule>
  </conditionalFormatting>
  <conditionalFormatting sqref="G10:G12">
    <cfRule type="containsText" dxfId="59" priority="34" operator="containsText" text="1">
      <formula>NOT(ISERROR(SEARCH("1",G10)))</formula>
    </cfRule>
  </conditionalFormatting>
  <conditionalFormatting sqref="G10:G12">
    <cfRule type="containsText" dxfId="58" priority="33" operator="containsText" text="2">
      <formula>NOT(ISERROR(SEARCH("2",G10)))</formula>
    </cfRule>
  </conditionalFormatting>
  <conditionalFormatting sqref="F10:F12">
    <cfRule type="containsText" dxfId="57" priority="32" operator="containsText" text="1">
      <formula>NOT(ISERROR(SEARCH("1",F10)))</formula>
    </cfRule>
  </conditionalFormatting>
  <conditionalFormatting sqref="E10:E12">
    <cfRule type="containsText" dxfId="56" priority="31" operator="containsText" text="1">
      <formula>NOT(ISERROR(SEARCH("1",E10)))</formula>
    </cfRule>
  </conditionalFormatting>
  <conditionalFormatting sqref="D10:D12">
    <cfRule type="containsText" dxfId="55" priority="30" operator="containsText" text="1">
      <formula>NOT(ISERROR(SEARCH("1",D10)))</formula>
    </cfRule>
  </conditionalFormatting>
  <conditionalFormatting sqref="C10:C12">
    <cfRule type="containsText" dxfId="54" priority="29" operator="containsText" text="1">
      <formula>NOT(ISERROR(SEARCH("1",C10)))</formula>
    </cfRule>
  </conditionalFormatting>
  <conditionalFormatting sqref="C13:C15">
    <cfRule type="containsText" dxfId="53" priority="28" operator="containsText" text="1">
      <formula>NOT(ISERROR(SEARCH("1",C13)))</formula>
    </cfRule>
  </conditionalFormatting>
  <conditionalFormatting sqref="B9:B11">
    <cfRule type="containsText" dxfId="52" priority="27" operator="containsText" text="1">
      <formula>NOT(ISERROR(SEARCH("1",B9)))</formula>
    </cfRule>
  </conditionalFormatting>
  <conditionalFormatting sqref="B9:B11">
    <cfRule type="containsText" dxfId="51" priority="26" operator="containsText" text="2">
      <formula>NOT(ISERROR(SEARCH("2",B9)))</formula>
    </cfRule>
  </conditionalFormatting>
  <conditionalFormatting sqref="B12:B14">
    <cfRule type="containsText" dxfId="50" priority="25" operator="containsText" text="1">
      <formula>NOT(ISERROR(SEARCH("1",B12)))</formula>
    </cfRule>
  </conditionalFormatting>
  <conditionalFormatting sqref="B12:B14">
    <cfRule type="containsText" dxfId="49" priority="24" operator="containsText" text="2">
      <formula>NOT(ISERROR(SEARCH("2",B12)))</formula>
    </cfRule>
  </conditionalFormatting>
  <conditionalFormatting sqref="A14:A16">
    <cfRule type="containsText" dxfId="48" priority="23" operator="containsText" text="1">
      <formula>NOT(ISERROR(SEARCH("1",A14)))</formula>
    </cfRule>
  </conditionalFormatting>
  <conditionalFormatting sqref="A14:A16">
    <cfRule type="containsText" dxfId="47" priority="22" operator="containsText" text="2">
      <formula>NOT(ISERROR(SEARCH("2",A14)))</formula>
    </cfRule>
  </conditionalFormatting>
  <conditionalFormatting sqref="A17:A19">
    <cfRule type="containsText" dxfId="46" priority="21" operator="containsText" text="1">
      <formula>NOT(ISERROR(SEARCH("1",A17)))</formula>
    </cfRule>
  </conditionalFormatting>
  <conditionalFormatting sqref="A17:A19">
    <cfRule type="containsText" dxfId="45" priority="20" operator="containsText" text="2">
      <formula>NOT(ISERROR(SEARCH("2",A17)))</formula>
    </cfRule>
  </conditionalFormatting>
  <conditionalFormatting sqref="P5:P10">
    <cfRule type="containsText" dxfId="44" priority="19" operator="containsText" text="1">
      <formula>NOT(ISERROR(SEARCH("1",P5)))</formula>
    </cfRule>
  </conditionalFormatting>
  <conditionalFormatting sqref="P5:P10">
    <cfRule type="containsText" dxfId="43" priority="18" operator="containsText" text="2">
      <formula>NOT(ISERROR(SEARCH("2",P5)))</formula>
    </cfRule>
  </conditionalFormatting>
  <conditionalFormatting sqref="P11:P16">
    <cfRule type="containsText" dxfId="42" priority="17" operator="containsText" text="1">
      <formula>NOT(ISERROR(SEARCH("1",P11)))</formula>
    </cfRule>
  </conditionalFormatting>
  <conditionalFormatting sqref="P11:P16">
    <cfRule type="containsText" dxfId="41" priority="16" operator="containsText" text="2">
      <formula>NOT(ISERROR(SEARCH("2",P11)))</formula>
    </cfRule>
  </conditionalFormatting>
  <conditionalFormatting sqref="J15">
    <cfRule type="containsText" dxfId="40" priority="15" operator="containsText" text="2">
      <formula>NOT(ISERROR(SEARCH("2",J15)))</formula>
    </cfRule>
  </conditionalFormatting>
  <conditionalFormatting sqref="J15">
    <cfRule type="containsText" dxfId="39" priority="14" operator="containsText" text="1">
      <formula>NOT(ISERROR(SEARCH("1",J15)))</formula>
    </cfRule>
  </conditionalFormatting>
  <conditionalFormatting sqref="I13:I15">
    <cfRule type="containsText" dxfId="38" priority="13" operator="containsText" text="1">
      <formula>NOT(ISERROR(SEARCH("1",I13)))</formula>
    </cfRule>
  </conditionalFormatting>
  <conditionalFormatting sqref="I13:I15">
    <cfRule type="containsText" dxfId="37" priority="12" operator="containsText" text="2">
      <formula>NOT(ISERROR(SEARCH("2",I13)))</formula>
    </cfRule>
  </conditionalFormatting>
  <conditionalFormatting sqref="A20:A22">
    <cfRule type="containsText" dxfId="36" priority="11" operator="containsText" text="1">
      <formula>NOT(ISERROR(SEARCH("1",A20)))</formula>
    </cfRule>
  </conditionalFormatting>
  <conditionalFormatting sqref="A20:A22">
    <cfRule type="containsText" dxfId="35" priority="10" operator="containsText" text="2">
      <formula>NOT(ISERROR(SEARCH("2",A20)))</formula>
    </cfRule>
  </conditionalFormatting>
  <conditionalFormatting sqref="D14:G14">
    <cfRule type="containsText" dxfId="34" priority="7" operator="containsText" text="1">
      <formula>NOT(ISERROR(SEARCH("1",D14)))</formula>
    </cfRule>
  </conditionalFormatting>
  <conditionalFormatting sqref="D14:H14">
    <cfRule type="containsText" dxfId="33" priority="6" operator="containsText" text="2">
      <formula>NOT(ISERROR(SEARCH("2",D14)))</formula>
    </cfRule>
  </conditionalFormatting>
  <conditionalFormatting sqref="H14">
    <cfRule type="containsText" dxfId="32" priority="5" operator="containsText" text="1">
      <formula>NOT(ISERROR(SEARCH("1",H14)))</formula>
    </cfRule>
  </conditionalFormatting>
  <conditionalFormatting sqref="Q5:Q10">
    <cfRule type="containsText" dxfId="31" priority="4" operator="containsText" text="1">
      <formula>NOT(ISERROR(SEARCH("1",Q5)))</formula>
    </cfRule>
  </conditionalFormatting>
  <conditionalFormatting sqref="Q5:Q10">
    <cfRule type="containsText" dxfId="30" priority="3" operator="containsText" text="2">
      <formula>NOT(ISERROR(SEARCH("2",Q5)))</formula>
    </cfRule>
  </conditionalFormatting>
  <conditionalFormatting sqref="Q11:Q16">
    <cfRule type="containsText" dxfId="29" priority="2" operator="containsText" text="1">
      <formula>NOT(ISERROR(SEARCH("1",Q11)))</formula>
    </cfRule>
  </conditionalFormatting>
  <conditionalFormatting sqref="Q11:Q16">
    <cfRule type="containsText" dxfId="28" priority="1" operator="containsText" text="2">
      <formula>NOT(ISERROR(SEARCH("2",Q11)))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zoomScale="101" workbookViewId="0">
      <selection activeCell="A28" sqref="A28:I29"/>
    </sheetView>
  </sheetViews>
  <sheetFormatPr baseColWidth="10" defaultRowHeight="16" x14ac:dyDescent="0.2"/>
  <cols>
    <col min="1" max="31" width="6" customWidth="1"/>
  </cols>
  <sheetData>
    <row r="1" spans="1:31" ht="17" thickBot="1" x14ac:dyDescent="0.25">
      <c r="A1" s="76" t="s">
        <v>13</v>
      </c>
    </row>
    <row r="2" spans="1:31" ht="17" thickBot="1" x14ac:dyDescent="0.25">
      <c r="A2" t="s">
        <v>15</v>
      </c>
      <c r="B2" s="198" t="s">
        <v>8</v>
      </c>
      <c r="C2" s="198"/>
      <c r="D2" s="199"/>
      <c r="E2" s="74">
        <f>102/163</f>
        <v>0.62576687116564422</v>
      </c>
      <c r="F2" s="73" t="s">
        <v>9</v>
      </c>
      <c r="G2" s="75">
        <f>1/E2</f>
        <v>1.5980392156862744</v>
      </c>
      <c r="H2" s="73"/>
      <c r="I2" s="73" t="s">
        <v>11</v>
      </c>
      <c r="J2" s="73"/>
      <c r="K2" s="73"/>
      <c r="L2" s="2"/>
      <c r="M2" s="2"/>
      <c r="N2" s="2"/>
      <c r="O2" s="2"/>
      <c r="P2" s="2"/>
      <c r="Q2" s="2"/>
      <c r="R2" s="2"/>
      <c r="S2" s="2"/>
      <c r="T2" s="2"/>
      <c r="U2" s="2"/>
      <c r="V2" s="2"/>
    </row>
    <row r="3" spans="1:31" ht="17" thickBot="1" x14ac:dyDescent="0.25">
      <c r="L3" s="2"/>
      <c r="M3" s="2"/>
      <c r="N3" s="2"/>
      <c r="O3" s="2"/>
      <c r="P3" s="2"/>
      <c r="Q3" s="2"/>
      <c r="R3" s="2"/>
      <c r="S3" s="2"/>
      <c r="T3" s="2"/>
      <c r="U3" s="2"/>
      <c r="V3" s="2"/>
    </row>
    <row r="4" spans="1:31" ht="18" thickTop="1" thickBot="1" x14ac:dyDescent="0.25">
      <c r="B4" s="62">
        <v>1</v>
      </c>
      <c r="C4" s="63">
        <v>1</v>
      </c>
      <c r="D4" s="63">
        <v>1</v>
      </c>
      <c r="E4" s="63">
        <v>1</v>
      </c>
      <c r="F4" s="63">
        <v>1</v>
      </c>
      <c r="G4" s="63">
        <v>1</v>
      </c>
      <c r="H4" s="63">
        <v>1</v>
      </c>
      <c r="I4" s="63">
        <v>2</v>
      </c>
      <c r="J4" s="63">
        <v>2</v>
      </c>
      <c r="K4" s="64">
        <v>2</v>
      </c>
      <c r="L4" s="2"/>
      <c r="M4" s="2"/>
      <c r="N4" s="2"/>
      <c r="O4" s="2"/>
      <c r="P4" s="2"/>
      <c r="Q4" s="2"/>
      <c r="R4" s="62">
        <f>IF(B4=1,(E28/G2)+((C28*0.05)*(F28))+((C28*0.05)*(G28))+((C28*0.05)*(H28))+((C28*0.05)*(I28)),(E29/G2)+((C29*0.05)*(F29))+((C29*0.05)*(G29))+((C29*0.05)*(H29))+((C29*0.05)*(I29)))</f>
        <v>27.533742331288344</v>
      </c>
      <c r="S4" s="63">
        <f>IF(C4=1,(E28/G2)+((C28*0.05)*(F28))+((C28*0.05)*(G28))+((C28*0.05)*(H28))+((C28*0.05)*(I28)),(E29/G2)+((C29*0.05)*(F29))+((C29*0.05)*(G29))+((C29*0.05)*(H29))+((C29*0.05)*(I29)))</f>
        <v>27.533742331288344</v>
      </c>
      <c r="T4" s="63">
        <f>IF(D4=1,(E28/G2)+((C28*0.05)*(F28))+((C28*0.05)*(G28))+((C28*0.05)*(H28))+((C28*0.05)*(I28)),(E29/G2)+((C29*0.05)*(F29))+((C29*0.05)*(G29))+((C29*0.05)*(H29))+((C29*0.05)*(I29)))</f>
        <v>27.533742331288344</v>
      </c>
      <c r="U4" s="63">
        <f>IF(E4=1,(E28/G2)+((C28*0.05)*(F28))+((C28*0.05)*(G28))+((C28*0.05)*(H28))+((C28*0.05)*(I28)),(E29/G2)+((C29*0.05)*(F29))+((C29*0.05)*(G29))+((C29*0.05)*(H29))+((C29*0.05)*(I29)))</f>
        <v>27.533742331288344</v>
      </c>
      <c r="V4" s="63">
        <f>IF(F4=1,(E28/G2)+((C28*0.05)*(F28))+((C28*0.05)*(G28))+((C28*0.05)*(H28))+((C28*0.05)*(I28)),(E29/G2)+((C29*0.05)*(F29))+((C29*0.05)*(G29))+((C29*0.05)*(H29))+((C29*0.05)*(I29)))</f>
        <v>27.533742331288344</v>
      </c>
      <c r="W4" s="63">
        <f>IF(G4=1,(E28/G2)+((C28*0.05)*(F28))+((C28*0.05)*(G28))+((C28*0.05)*(H28))+((C28*0.05)*(I28)),(E29/G2)+((C29*0.05)*(F29))+((C29*0.05)*(G29))+((C29*0.05)*(H29))+((C29*0.05)*(I29)))</f>
        <v>27.533742331288344</v>
      </c>
      <c r="X4" s="63">
        <f>IF(H4=1,(E28/G2)+((C28*0.05)*(F28))+((C28*0.05)*(G28))+((C28*0.05)*(H28))+((C28*0.05)*(I28)),(E29/G2)+((C29*0.05)*(F29))+((C29*0.05)*(G29))+((C29*0.05)*(H29))+((C29*0.05)*(I29)))</f>
        <v>27.533742331288344</v>
      </c>
      <c r="Y4" s="63">
        <f>IF(I4=1,(E28/G2)+((C28*0.05)*(F28))+((C28*0.05)*(G28))+((C28*0.05)*(H28))+((C28*0.05)*(I28)),(E29/G2)+((C29*0.05)*(F29))+((C29*0.05)*(G29))+((C29*0.05)*(H29))+((C29*0.05)*(I29)))</f>
        <v>32.539877300613497</v>
      </c>
      <c r="Z4" s="63">
        <f>IF(J4=1,(E28/G2)+((C28*0.05)*(F28))+((C28*0.05)*(G28))+((C28*0.05)*(H28))+((C28*0.05)*(I28)),(E29/G2)+((C29*0.05)*(F29))+((C29*0.05)*(G29))+((C29*0.05)*(H29))+((C29*0.05)*(I29)))</f>
        <v>32.539877300613497</v>
      </c>
      <c r="AA4" s="64">
        <f>IF(K4=1,(E28/G2)+((C28*0.05)*(F28))+((C28*0.05)*(G28))+((C28*0.05)*(H28))+((C28*0.05)*(I28)),(E29/G2)+((C29*0.05)*(F29))+((C29*0.05)*(G29))+((C29*0.05)*(H29))+((C29*0.05)*(I29)))</f>
        <v>32.539877300613497</v>
      </c>
      <c r="AB4" s="2"/>
      <c r="AC4" s="2"/>
      <c r="AD4" s="2"/>
      <c r="AE4" s="2"/>
    </row>
    <row r="5" spans="1:31" ht="18" thickTop="1" thickBot="1" x14ac:dyDescent="0.25">
      <c r="B5" s="27">
        <v>1</v>
      </c>
      <c r="C5" s="54">
        <v>1</v>
      </c>
      <c r="D5" s="54">
        <v>1</v>
      </c>
      <c r="E5" s="54">
        <v>1</v>
      </c>
      <c r="F5" s="54">
        <v>1</v>
      </c>
      <c r="G5" s="54">
        <v>1</v>
      </c>
      <c r="H5" s="54">
        <v>1</v>
      </c>
      <c r="I5" s="54">
        <v>2</v>
      </c>
      <c r="J5" s="54">
        <v>2</v>
      </c>
      <c r="K5" s="61">
        <v>2</v>
      </c>
      <c r="L5" s="65">
        <v>2</v>
      </c>
      <c r="M5" s="26"/>
      <c r="N5" s="26"/>
      <c r="O5" s="26"/>
      <c r="R5" s="27">
        <f>IF(B5=1,(E28/G2)+((C28*0.05)*(F28))+((C28*0.05)*(G28))+((C28*0.05)*(H28))+((C28*0.05)*(I28)),(E29/G2)+((C29*0.05)*(F29))+((C29*0.05)*(G29))+((C29*0.05)*(H29))+((C29*0.05)*(I29)))</f>
        <v>27.533742331288344</v>
      </c>
      <c r="S5" s="54">
        <f>IF(C5=1,(E28/G2)+((C28*0.05)*(F28))+((C28*0.05)*(G28))+((C28*0.05)*(H28))+((C28*0.05)*(I28)),(E29/G2)+((C29*0.05)*(F29))+((C29*0.05)*(G29))+((C29*0.05)*(H29))+((C29*0.05)*(I29)))</f>
        <v>27.533742331288344</v>
      </c>
      <c r="T5" s="54">
        <f>IF(D5=1,(E28/G2)+((C28*0.05)*(F28))+((C28*0.05)*(G28))+((C28*0.05)*(H28))+((C28*0.05)*(I28)),(E29/G2)+((C29*0.05)*(F29))+((C29*0.05)*(G29))+((C29*0.05)*(H29))+((C29*0.05)*(I29)))</f>
        <v>27.533742331288344</v>
      </c>
      <c r="U5" s="54">
        <f>IF(E5=1,(E28/G2)+((C28*0.05)*(F28))+((C28*0.05)*(G28))+((C28*0.05)*(H28))+((C28*0.05)*(I28)),(E29/G2)+((C29*0.05)*(F29))+((C29*0.05)*(G29))+((C29*0.05)*(H29))+((C29*0.05)*(I29)))</f>
        <v>27.533742331288344</v>
      </c>
      <c r="V5" s="54">
        <f>IF(F5=1,(E28/G2)+((C28*0.05)*(F28))+((C28*0.05)*(G28))+((C28*0.05)*(H28))+((C28*0.05)*(I28)),(E29/G2)+((C29*0.05)*(F29))+((C29*0.05)*(G29))+((C29*0.05)*(H29))+((C29*0.05)*(I29)))</f>
        <v>27.533742331288344</v>
      </c>
      <c r="W5" s="54">
        <f>IF(G5=1,(E28/G2)+((C28*0.05)*(F28))+((C28*0.05)*(G28))+((C28*0.05)*(H28))+((C28*0.05)*(I28)),(E29/G2)+((C29*0.05)*(F29))+((C29*0.05)*(G29))+((C29*0.05)*(H29))+((C29*0.05)*(I29)))</f>
        <v>27.533742331288344</v>
      </c>
      <c r="X5" s="54">
        <f>IF(H5=1,(E28/G2)+((C28*0.05)*(F28))+((C28*0.05)*(G28))+((C28*0.05)*(H28))+((C28*0.05)*(I28)),(E29/G2)+((C29*0.05)*(F29))+((C29*0.05)*(G29))+((C29*0.05)*(H29))+((C29*0.05)*(I29)))</f>
        <v>27.533742331288344</v>
      </c>
      <c r="Y5" s="54">
        <f>IF(I5=1,(E28/G2)+((C28*0.05)*(F28))+((C28*0.05)*(G28))+((C28*0.05)*(H28))+((C28*0.05)*(I28)),(E29/G2)+((C29*0.05)*(F29))+((C29*0.05)*(G29))+((C29*0.05)*(H29))+((C29*0.05)*(I29)))</f>
        <v>32.539877300613497</v>
      </c>
      <c r="Z5" s="54">
        <f>IF(J5=1,(E28/G2)+((C28*0.05)*(F28))+((C28*0.05)*(G28))+((C28*0.05)*(H28))+((C28*0.05)*(I28)),(E29/G2)+((C29*0.05)*(F29))+((C29*0.05)*(G29))+((C29*0.05)*(H29))+((C29*0.05)*(I29)))</f>
        <v>32.539877300613497</v>
      </c>
      <c r="AA5" s="61">
        <f>IF(K5=1,(E28/G2)+((C28*0.05)*(F28))+((C28*0.05)*(G28))+((C28*0.05)*(H28))+((C28*0.05)*(I28)),(E29/G2)+((C29*0.05)*(F29))+((C29*0.05)*(G29))+((C29*0.05)*(H29))+((C29*0.05)*(I29)))</f>
        <v>32.539877300613497</v>
      </c>
      <c r="AB5" s="65">
        <f>IF(L5=1,(E28/G2)+((C28*0.05)*(F28))+((C28*0.05)*(G28))+((C28*0.05)*(H28))+((C28*0.05)*(I28)),(E29/G2)+((C29*0.05)*(F29))+((C29*0.05)*(G29))+((C29*0.05)*(H29))+((C29*0.05)*(I29)))</f>
        <v>32.539877300613497</v>
      </c>
      <c r="AC5" s="26"/>
      <c r="AD5" s="26"/>
      <c r="AE5" s="26"/>
    </row>
    <row r="6" spans="1:31" ht="18" thickTop="1" thickBot="1" x14ac:dyDescent="0.25">
      <c r="B6" s="18">
        <v>2</v>
      </c>
      <c r="C6" s="8">
        <v>2</v>
      </c>
      <c r="D6" s="8">
        <v>1</v>
      </c>
      <c r="E6" s="8">
        <v>1</v>
      </c>
      <c r="F6" s="8">
        <v>1</v>
      </c>
      <c r="G6" s="8">
        <v>1</v>
      </c>
      <c r="H6" s="8">
        <v>1</v>
      </c>
      <c r="I6" s="8">
        <v>1</v>
      </c>
      <c r="J6" s="8">
        <v>2</v>
      </c>
      <c r="K6" s="8">
        <v>2</v>
      </c>
      <c r="L6" s="31">
        <v>2</v>
      </c>
      <c r="M6" s="65">
        <v>2</v>
      </c>
      <c r="N6" s="26"/>
      <c r="O6" s="71"/>
      <c r="R6" s="18">
        <f>IF(B6=1,(E28/G2)+((C28*0.05)*(F28))+((C28*0.05)*(G28))+((C28*0.05)*(H28))+((C28*0.05)*(I28)),(E29/G2)+((C29*0.05)*(F29))+((C29*0.05)*(G29))+((C29*0.05)*(H29))+((C29*0.05)*(I29)))</f>
        <v>32.539877300613497</v>
      </c>
      <c r="S6" s="8">
        <f>IF(C6=1,(E28/G2)+((C28*0.05)*(F28))+((C28*0.05)*(G28))+((C28*0.05)*(H28))+((C28*0.05)*(I28)),(E29/G2)+((C29*0.05)*(F29))+((C29*0.05)*(G29))+((C29*0.05)*(H29))+((C29*0.05)*(I29)))</f>
        <v>32.539877300613497</v>
      </c>
      <c r="T6" s="8">
        <f>IF(D6=1,(E28/G2)+((C28*0.05)*(F28))+((C28*0.05)*(G28))+((C28*0.05)*(H28))+((C28*0.05)*(I28)),(E29/G2)+((C29*0.05)*(F29))+((C29*0.05)*(G29))+((C29*0.05)*(H29))+((C29*0.05)*(I29)))</f>
        <v>27.533742331288344</v>
      </c>
      <c r="U6" s="8">
        <f>IF(E6=1,(E28/G2)+((C28*0.05)*(F28))+((C28*0.05)*(G28))+((C28*0.05)*(H28))+((C28*0.05)*(I28)),(E29/G2)+((C29*0.05)*(F29))+((C29*0.05)*(G29))+((C29*0.05)*(H29))+((C29*0.05)*(I29)))</f>
        <v>27.533742331288344</v>
      </c>
      <c r="V6" s="8">
        <f>IF(F6=1,(E28/G2)+((C28*0.05)*(F28))+((C28*0.05)*(G28))+((C28*0.05)*(H28))+((C28*0.05)*(I28)),(E29/G2)+((C29*0.05)*(F29))+((C29*0.05)*(G29))+((C29*0.05)*(H29))+((C29*0.05)*(I29)))</f>
        <v>27.533742331288344</v>
      </c>
      <c r="W6" s="8">
        <f>IF(G6=1,(E28/G2)+((C28*0.05)*(F28))+((C28*0.05)*(G28))+((C28*0.05)*(H28))+((C28*0.05)*(I28)),(E29/G2)+((C29*0.05)*(F29))+((C29*0.05)*(G29))+((C29*0.05)*(H29))+((C29*0.05)*(I29)))</f>
        <v>27.533742331288344</v>
      </c>
      <c r="X6" s="8">
        <f>IF(H6=1,(E28/G2)+((C28*0.05)*(F28))+((C28*0.05)*(G28))+((C28*0.05)*(H28))+((C28*0.05)*(I28)),(E29/G2)+((C29*0.05)*(F29))+((C29*0.05)*(G29))+((C29*0.05)*(H29))+((C29*0.05)*(I29)))</f>
        <v>27.533742331288344</v>
      </c>
      <c r="Y6" s="8">
        <f>IF(I6=1,(E28/G2)+((C28*0.05)*(F28))+((C28*0.05)*(G28))+((C28*0.05)*(H28))+((C28*0.05)*(I28)),(E29/G2)+((C29*0.05)*(F29))+((C29*0.05)*(G29))+((C29*0.05)*(H29))+((C29*0.05)*(I29)))</f>
        <v>27.533742331288344</v>
      </c>
      <c r="Z6" s="8">
        <f>IF(J6=1,(E28/G2)+((C28*0.05)*(F28))+((C28*0.05)*(G28))+((C28*0.05)*(H28))+((C28*0.05)*(I28)),(E29/G2)+((C29*0.05)*(F29))+((C29*0.05)*(G29))+((C29*0.05)*(H29))+((C29*0.05)*(I29)))</f>
        <v>32.539877300613497</v>
      </c>
      <c r="AA6" s="8">
        <f>IF(K6=1,(E28/G2)+((C28*0.05)*(F28))+((C28*0.05)*(G28))+((C28*0.05)*(H28))+((C28*0.05)*(I28)),(E29/G2)+((C29*0.05)*(F29))+((C29*0.05)*(G29))+((C29*0.05)*(H29))+((C29*0.05)*(I29)))</f>
        <v>32.539877300613497</v>
      </c>
      <c r="AB6" s="31">
        <f>IF(L6=1,(E28/G2)+((C28*0.05)*(F28))+((C28*0.05)*(G28))+((C28*0.05)*(H28))+((C28*0.05)*(I28)),(E29/G2)+((C29*0.05)*(F29))+((C29*0.05)*(G29))+((C29*0.05)*(H29))+((C29*0.05)*(I29)))</f>
        <v>32.539877300613497</v>
      </c>
      <c r="AC6" s="65">
        <f>IF(M6=1,(E28/G2)+((C28*0.05)*(F28))+((C28*0.05)*(G28))+((C28*0.05)*(H28))+((C28*0.05)*(I28)),(E29/G2)+((C29*0.05)*(F29))+((C29*0.05)*(G29))+((C29*0.05)*(H29))+((C29*0.05)*(I29)))</f>
        <v>32.539877300613497</v>
      </c>
      <c r="AD6" s="26"/>
      <c r="AE6" s="71"/>
    </row>
    <row r="7" spans="1:31" ht="17" thickTop="1" x14ac:dyDescent="0.2">
      <c r="B7" s="26"/>
      <c r="C7" s="28">
        <v>2</v>
      </c>
      <c r="D7" s="8">
        <v>1</v>
      </c>
      <c r="E7" s="8">
        <v>1</v>
      </c>
      <c r="F7" s="8">
        <v>1</v>
      </c>
      <c r="G7" s="8">
        <v>1</v>
      </c>
      <c r="H7" s="8">
        <v>1</v>
      </c>
      <c r="I7" s="8">
        <v>1</v>
      </c>
      <c r="J7" s="8">
        <v>2</v>
      </c>
      <c r="K7" s="8">
        <v>2</v>
      </c>
      <c r="L7" s="31">
        <v>2</v>
      </c>
      <c r="M7" s="42">
        <v>2</v>
      </c>
      <c r="N7" s="66">
        <v>2</v>
      </c>
      <c r="O7" s="67">
        <v>2</v>
      </c>
      <c r="R7" s="26"/>
      <c r="S7" s="28">
        <f>IF(C7=1,(E28/G2)+((C28*0.05)*(F28))+((C28*0.05)*(G28))+((C28*0.05)*(H28))+((C28*0.05)*(I28)),(E29/G2)+((C29*0.05)*(F29))+((C29*0.05)*(G29))+((C29*0.05)*(H29))+((C29*0.05)*(I29)))</f>
        <v>32.539877300613497</v>
      </c>
      <c r="T7" s="8">
        <f>IF(D7=1,(E28/G2)+((C28*0.05)*(F28))+((C28*0.05)*(G28))+((C28*0.05)*(H28))+((C28*0.05)*(I28)),(E29/G2)+((C29*0.05)*(F29))+((C29*0.05)*(G29))+((C29*0.05)*(H29))+((C29*0.05)*(I29)))</f>
        <v>27.533742331288344</v>
      </c>
      <c r="U7" s="8">
        <f>IF(E7=1,(E28/G2)+((C28*0.05)*(F28))+((C28*0.05)*(G28))+((C28*0.05)*(H28))+((C28*0.05)*(I28)),(E29/G2)+((C29*0.05)*(F29))+((C29*0.05)*(G29))+((C29*0.05)*(H29))+((C29*0.05)*(I29)))</f>
        <v>27.533742331288344</v>
      </c>
      <c r="V7" s="8">
        <f>IF(F7=1,(E28/G2)+((C28*0.05)*(F28))+((C28*0.05)*(G28))+((C28*0.05)*(H28))+((C28*0.05)*(I28)),(E29/G2)+((C29*0.05)*(F29))+((C29*0.05)*(G29))+((C29*0.05)*(H29))+((C29*0.05)*(I29)))</f>
        <v>27.533742331288344</v>
      </c>
      <c r="W7" s="8">
        <f>IF(G7=1,(E28/G2)+((C28*0.05)*(F28))+((C28*0.05)*(G28))+((C28*0.05)*(H28))+((C28*0.05)*(I28)),(E29/G2)+((C29*0.05)*(F29))+((C29*0.05)*(G29))+((C29*0.05)*(H29))+((C29*0.05)*(I29)))</f>
        <v>27.533742331288344</v>
      </c>
      <c r="X7" s="8">
        <f>IF(H7=1,(E28/G2)+((C28*0.05)*(F28))+((C28*0.05)*(G28))+((C28*0.05)*(H28))+((C28*0.05)*(I28)),(E29/G2)+((C29*0.05)*(F29))+((C29*0.05)*(G29))+((C29*0.05)*(H29))+((C29*0.05)*(I29)))</f>
        <v>27.533742331288344</v>
      </c>
      <c r="Y7" s="8">
        <f>IF(I7=1,(E28/G2)+((C28*0.05)*(F28))+((C28*0.05)*(G28))+((C28*0.05)*(H28))+((C28*0.05)*(I28)),(E29/G2)+((C29*0.05)*(F29))+((C29*0.05)*(G29))+((C29*0.05)*(H29))+((C29*0.05)*(I29)))</f>
        <v>27.533742331288344</v>
      </c>
      <c r="Z7" s="8">
        <f>IF(J7=1,(E28/G2)+((C28*0.05)*(F28))+((C28*0.05)*(G28))+((C28*0.05)*(H28))+((C28*0.05)*(I28)),(E29/G2)+((C29*0.05)*(F29))+((C29*0.05)*(G29))+((C29*0.05)*(H29))+((C29*0.05)*(I29)))</f>
        <v>32.539877300613497</v>
      </c>
      <c r="AA7" s="8">
        <f>IF(K7=1,(E28/G2)+((C28*0.05)*(F28))+((C28*0.05)*(G28))+((C28*0.05)*(H28))+((C28*0.05)*(I28)),(E29/G2)+((C29*0.05)*(F29))+((C29*0.05)*(G29))+((C29*0.05)*(H29))+((C29*0.05)*(I29)))</f>
        <v>32.539877300613497</v>
      </c>
      <c r="AB7" s="31">
        <f>IF(L7=1,(E28/G2)+((C28*0.05)*(F28))+((C28*0.05)*(G28))+((C28*0.05)*(H28))+((C28*0.05)*(I28)),(E29/G2)+((C29*0.05)*(F29))+((C29*0.05)*(G29))+((C29*0.05)*(H29))+((C29*0.05)*(I29)))</f>
        <v>32.539877300613497</v>
      </c>
      <c r="AC7" s="42">
        <f>IF(M7=1,(E28/G2)+((C28*0.05)*(F28))+((C28*0.05)*(G28))+((C28*0.05)*(H28))+((C28*0.05)*(I28)),(E29/G2)+((C29*0.05)*(F29))+((C29*0.05)*(G29))+((C29*0.05)*(H29))+((C29*0.05)*(I29)))</f>
        <v>32.539877300613497</v>
      </c>
      <c r="AD7" s="66">
        <f>IF(N7=1,(E28/G2)+((C28*0.05)*(F28))+((C28*0.05)*(G28))+((C28*0.05)*(H28))+((C28*0.05)*(I28)),(E29/G2)+((C29*0.05)*(F29))+((C29*0.05)*(G29))+((C29*0.05)*(H29))+((C29*0.05)*(I29)))</f>
        <v>32.539877300613497</v>
      </c>
      <c r="AE7" s="67">
        <f>IF(O7=1,(E28/G2)+((C28*0.05)*(F28))+((C28*0.05)*(G28))+((C28*0.05)*(H28))+((C28*0.05)*(I28)),(E29/G2)+((C29*0.05)*(F29))+((C29*0.05)*(G29))+((C29*0.05)*(H29))+((C29*0.05)*(I29)))</f>
        <v>32.539877300613497</v>
      </c>
    </row>
    <row r="8" spans="1:31" ht="17" thickBot="1" x14ac:dyDescent="0.25">
      <c r="B8" s="26"/>
      <c r="C8" s="29">
        <v>2</v>
      </c>
      <c r="D8" s="8">
        <v>1</v>
      </c>
      <c r="E8" s="8">
        <v>1</v>
      </c>
      <c r="F8" s="8">
        <v>1</v>
      </c>
      <c r="G8" s="8">
        <v>1</v>
      </c>
      <c r="H8" s="8">
        <v>1</v>
      </c>
      <c r="I8" s="8">
        <v>1</v>
      </c>
      <c r="J8" s="8">
        <v>2</v>
      </c>
      <c r="K8" s="8">
        <v>2</v>
      </c>
      <c r="L8" s="31">
        <v>2</v>
      </c>
      <c r="M8" s="42">
        <v>2</v>
      </c>
      <c r="N8" s="46">
        <v>1</v>
      </c>
      <c r="O8" s="60">
        <v>1</v>
      </c>
      <c r="R8" s="26"/>
      <c r="S8" s="29">
        <f>IF(C8=1,(E28/G2)+((C28*0.05)*(F28))+((C28*0.05)*(G28))+((C28*0.05)*(H28))+((C28*0.05)*(I28)),(E29/G2)+((C29*0.05)*(F29))+((C29*0.05)*(G29))+((C29*0.05)*(H29))+((C29*0.05)*(I29)))</f>
        <v>32.539877300613497</v>
      </c>
      <c r="T8" s="8">
        <f>IF(D8=1,(E28/G2)+((C28*0.05)*(F28))+((C28*0.05)*(G28))+((C28*0.05)*(H28))+((C28*0.05)*(I28)),(E29/G2)+((C29*0.05)*(F29))+((C29*0.05)*(G29))+((C29*0.05)*(H29))+((C29*0.05)*(I29)))</f>
        <v>27.533742331288344</v>
      </c>
      <c r="U8" s="8">
        <f>IF(E8=1,(E28/G2)+((C28*0.05)*(F28))+((C28*0.05)*(G28))+((C28*0.05)*(H28))+((C28*0.05)*(I28)),(E29/G2)+((C29*0.05)*(F29))+((C29*0.05)*(G29))+((C29*0.05)*(H29))+((C29*0.05)*(I29)))</f>
        <v>27.533742331288344</v>
      </c>
      <c r="V8" s="8">
        <f>IF(F8=1,(E28/G2)+((C28*0.05)*(F28))+((C28*0.05)*(G28))+((C28*0.05)*(H28))+((C28*0.05)*(I28)),(E29/G2)+((C29*0.05)*(F29))+((C29*0.05)*(G29))+((C29*0.05)*(H29))+((C29*0.05)*(I29)))</f>
        <v>27.533742331288344</v>
      </c>
      <c r="W8" s="8">
        <f>IF(G8=1,(E28/G2)+((C28*0.05)*(F28))+((C28*0.05)*(G28))+((C28*0.05)*(H28))+((C28*0.05)*(I28)),(E29/G2)+((C29*0.05)*(F29))+((C29*0.05)*(G29))+((C29*0.05)*(H29))+((C29*0.05)*(I29)))</f>
        <v>27.533742331288344</v>
      </c>
      <c r="X8" s="8">
        <f>IF(H8=1,(E28/G2)+((C28*0.05)*(F28))+((C28*0.05)*(G28))+((C28*0.05)*(H28))+((C28*0.05)*(I28)),(E29/G2)+((C29*0.05)*(F29))+((C29*0.05)*(G29))+((C29*0.05)*(H29))+((C29*0.05)*(I29)))</f>
        <v>27.533742331288344</v>
      </c>
      <c r="Y8" s="8">
        <f>IF(I8=1,(E28/G2)+((C28*0.05)*(F28))+((C28*0.05)*(G28))+((C28*0.05)*(H28))+((C28*0.05)*(I28)),(E29/G2)+((C29*0.05)*(F29))+((C29*0.05)*(G29))+((C29*0.05)*(H29))+((C29*0.05)*(I29)))</f>
        <v>27.533742331288344</v>
      </c>
      <c r="Z8" s="8">
        <f>IF(J8=1,(E28/G2)+((C28*0.05)*(F28))+((C28*0.05)*(G28))+((C28*0.05)*(H28))+((C28*0.05)*(I28)),(E29/G2)+((C29*0.05)*(F29))+((C29*0.05)*(G29))+((C29*0.05)*(H29))+((C29*0.05)*(I29)))</f>
        <v>32.539877300613497</v>
      </c>
      <c r="AA8" s="8">
        <f>IF(K8=1,(E28/G2)+((C28*0.05)*(F28))+((C28*0.05)*(G28))+((C28*0.05)*(H28))+((C28*0.05)*(I28)),(E29/G2)+((C29*0.05)*(F29))+((C29*0.05)*(G29))+((C29*0.05)*(H29))+((C29*0.05)*(I29)))</f>
        <v>32.539877300613497</v>
      </c>
      <c r="AB8" s="31">
        <f>IF(L8=1,(E28/G2)+((C28*0.05)*(F28))+((C28*0.05)*(G28))+((C28*0.05)*(H28))+((C28*0.05)*(I28)),(E29/G2)+((C29*0.05)*(F29))+((C29*0.05)*(G29))+((C29*0.05)*(H29))+((C29*0.05)*(I29)))</f>
        <v>32.539877300613497</v>
      </c>
      <c r="AC8" s="42">
        <f>IF(M8=1,(E28/G2)+((C28*0.05)*(F28))+((C28*0.05)*(G28))+((C28*0.05)*(H28))+((C28*0.05)*(I28)),(E29/G2)+((C29*0.05)*(F29))+((C29*0.05)*(G29))+((C29*0.05)*(H29))+((C29*0.05)*(I29)))</f>
        <v>32.539877300613497</v>
      </c>
      <c r="AD8" s="46">
        <f>IF(N8=1,(E28/G2)+((C28*0.05)*(F28))+((C28*0.05)*(G28))+((C28*0.05)*(H28))+((C28*0.05)*(I28)),(E29/G2)+((C29*0.05)*(F29))+((C29*0.05)*(G29))+((C29*0.05)*(H29))+((C29*0.05)*(I29)))</f>
        <v>27.533742331288344</v>
      </c>
      <c r="AE8" s="60">
        <f>IF(O8=1,(E28/G2)+((C28*0.05)*(F28))+((C28*0.05)*(G28))+((C28*0.05)*(H28))+((C28*0.05)*(I28)),(E29/G2)+((C29*0.05)*(F29))+((C29*0.05)*(G29))+((C29*0.05)*(H29))+((C29*0.05)*(I29)))</f>
        <v>27.533742331288344</v>
      </c>
    </row>
    <row r="9" spans="1:31" ht="18" thickTop="1" thickBot="1" x14ac:dyDescent="0.25">
      <c r="B9" s="26"/>
      <c r="C9" s="26"/>
      <c r="D9" s="29">
        <v>1</v>
      </c>
      <c r="E9" s="11">
        <v>1</v>
      </c>
      <c r="F9" s="11">
        <v>1</v>
      </c>
      <c r="G9" s="11">
        <v>1</v>
      </c>
      <c r="H9" s="8">
        <v>1</v>
      </c>
      <c r="I9" s="8">
        <v>2</v>
      </c>
      <c r="J9" s="8">
        <v>2</v>
      </c>
      <c r="K9" s="8">
        <v>2</v>
      </c>
      <c r="L9" s="31">
        <v>2</v>
      </c>
      <c r="M9" s="68">
        <v>2</v>
      </c>
      <c r="N9" s="46">
        <v>1</v>
      </c>
      <c r="O9" s="56">
        <v>1</v>
      </c>
      <c r="R9" s="26"/>
      <c r="S9" s="26"/>
      <c r="T9" s="29">
        <f>IF(D9=1,(E28/G2)+((C28*0.05)*(F28))+((C28*0.05)*(G28))+((C28*0.05)*(H28))+((C28*0.05)*(I28)),(E29/G2)+((C29*0.05)*(F29))+((C29*0.05)*(G29))+((C29*0.05)*(H29))+((C29*0.05)*(I29)))</f>
        <v>27.533742331288344</v>
      </c>
      <c r="U9" s="11">
        <f>IF(E9=1,(E28/G2)+((C28*0.05)*(F28))+((C28*0.05)*(G28))+((C28*0.05)*(H28))+((C28*0.05)*(I28)),(E29/G2)+((C29*0.05)*(F29))+((C29*0.05)*(G29))+((C29*0.05)*(H29))+((C29*0.05)*(I29)))</f>
        <v>27.533742331288344</v>
      </c>
      <c r="V9" s="11">
        <f>IF(F9=1,(E28/G2)+((C28*0.05)*(F28))+((C28*0.05)*(G28))+((C28*0.05)*(H28))+((C28*0.05)*(I28)),(E29/G2)+((C29*0.05)*(F29))+((C29*0.05)*(G29))+((C29*0.05)*(H29))+((C29*0.05)*(I29)))</f>
        <v>27.533742331288344</v>
      </c>
      <c r="W9" s="11">
        <f>IF(G9=1,(E28/G2)+((C28*0.05)*(F28))+((C28*0.05)*(G28))+((C28*0.05)*(H28))+((C28*0.05)*(I28)),(E29/G2)+((C29*0.05)*(F29))+((C29*0.05)*(G29))+((C29*0.05)*(H29))+((C29*0.05)*(I29)))</f>
        <v>27.533742331288344</v>
      </c>
      <c r="X9" s="8">
        <f>IF(H9=1,(E28/G2)+((C28*0.05)*(F28))+((C28*0.05)*(G28))+((C28*0.05)*(H28))+((C28*0.05)*(I28)),(E29/G2)+((C29*0.05)*(F29))+((C29*0.05)*(G29))+((C29*0.05)*(H29))+((C29*0.05)*(I29)))</f>
        <v>27.533742331288344</v>
      </c>
      <c r="Y9" s="8">
        <f>IF(I9=1,(E28/G2)+((C28*0.05)*(F28))+((C28*0.05)*(G28))+((C28*0.05)*(H28))+((C28*0.05)*(I28)),(E29/G2)+((C29*0.05)*(F29))+((C29*0.05)*(G29))+((C29*0.05)*(H29))+((C29*0.05)*(I29)))</f>
        <v>32.539877300613497</v>
      </c>
      <c r="Z9" s="8">
        <f>IF(J9=1,(E28/G2)+((C28*0.05)*(F28))+((C28*0.05)*(G28))+((C28*0.05)*(H28))+((C28*0.05)*(I28)),(E29/G2)+((C29*0.05)*(F29))+((C29*0.05)*(G29))+((C29*0.05)*(H29))+((C29*0.05)*(I29)))</f>
        <v>32.539877300613497</v>
      </c>
      <c r="AA9" s="8">
        <f>IF(K9=1,(E28/G2)+((C28*0.05)*(F28))+((C28*0.05)*(G28))+((C28*0.05)*(H28))+((C28*0.05)*(I28)),(E29/G2)+((C29*0.05)*(F29))+((C29*0.05)*(G29))+((C29*0.05)*(H29))+((C29*0.05)*(I29)))</f>
        <v>32.539877300613497</v>
      </c>
      <c r="AB9" s="31">
        <f>IF(L9=1,(E28/G2)+((C28*0.05)*(F28))+((C28*0.05)*(G28))+((C28*0.05)*(H28))+((C28*0.05)*(I28)),(E29/G2)+((C29*0.05)*(F29))+((C29*0.05)*(G29))+((C29*0.05)*(H29))+((C29*0.05)*(I29)))</f>
        <v>32.539877300613497</v>
      </c>
      <c r="AC9" s="68">
        <f>IF(M9=1,(E28/G2)+((C28*0.05)*(F28))+((C28*0.05)*(G28))+((C28*0.05)*(H28))+((C28*0.05)*(I28)),(E29/G2)+((C29*0.05)*(F29))+((C29*0.05)*(G29))+((C29*0.05)*(H29))+((C29*0.05)*(I29)))</f>
        <v>32.539877300613497</v>
      </c>
      <c r="AD9" s="46">
        <f>IF(N9=1,(E28/G2)+((C28*0.05)*(F28))+((C28*0.05)*(G28))+((C28*0.05)*(H28))+((C28*0.05)*(I28)),(E29/G2)+((C29*0.05)*(F29))+((C29*0.05)*(G29))+((C29*0.05)*(H29))+((C29*0.05)*(I29)))</f>
        <v>27.533742331288344</v>
      </c>
      <c r="AE9" s="56">
        <f>IF(O9=1,(E28/G2)+((C28*0.05)*(F28))+((C28*0.05)*(G28))+((C28*0.05)*(H28))+((C28*0.05)*(I28)),(E29/G2)+((C29*0.05)*(F29))+((C29*0.05)*(G29))+((C29*0.05)*(H29))+((C29*0.05)*(I29)))</f>
        <v>27.533742331288344</v>
      </c>
    </row>
    <row r="10" spans="1:31" ht="18" thickTop="1" thickBot="1" x14ac:dyDescent="0.25">
      <c r="B10" s="26"/>
      <c r="C10" s="26"/>
      <c r="D10" s="26"/>
      <c r="E10" s="29">
        <v>1</v>
      </c>
      <c r="F10" s="8">
        <v>1</v>
      </c>
      <c r="G10" s="8">
        <v>1</v>
      </c>
      <c r="H10" s="8">
        <v>2</v>
      </c>
      <c r="I10" s="8">
        <v>2</v>
      </c>
      <c r="J10" s="8">
        <v>2</v>
      </c>
      <c r="K10" s="8">
        <v>1</v>
      </c>
      <c r="L10" s="31">
        <v>2</v>
      </c>
      <c r="M10" s="46">
        <v>2</v>
      </c>
      <c r="N10" s="46">
        <v>2</v>
      </c>
      <c r="O10" s="69">
        <v>1</v>
      </c>
      <c r="R10" s="26"/>
      <c r="S10" s="26"/>
      <c r="T10" s="26"/>
      <c r="U10" s="29">
        <f>IF(E10=1,(E28/G2)+((C28*0.05)*(F28))+((C28*0.05)*(G28))+((C28*0.05)*(H28))+((C28*0.05)*(I28)),(E29/G2)+((C29*0.05)*(F29))+((C29*0.05)*(G29))+((C29*0.05)*(H29))+((C29*0.05)*(I29)))</f>
        <v>27.533742331288344</v>
      </c>
      <c r="V10" s="8">
        <f>IF(F10=1,(E28/G2)+((C28*0.05)*(F28))+((C28*0.05)*(G28))+((C28*0.05)*(H28))+((C28*0.05)*(I28)),(E29/G2)+((C29*0.05)*(F29))+((C29*0.05)*(G29))+((C29*0.05)*(H29))+((C29*0.05)*(I29)))</f>
        <v>27.533742331288344</v>
      </c>
      <c r="W10" s="8">
        <f>IF(G10=1,(E28/G2)+((C28*0.05)*(F28))+((C28*0.05)*(G28))+((C28*0.05)*(H28))+((C28*0.05)*(I28)),(E29/G2)+((C29*0.05)*(F29))+((C29*0.05)*(G29))+((C29*0.05)*(H29))+((C29*0.05)*(I29)))</f>
        <v>27.533742331288344</v>
      </c>
      <c r="X10" s="8">
        <f>IF(H10=1,(E28/G2)+((C28*0.05)*(F28))+((C28*0.05)*(G28))+((C28*0.05)*(H28))+((C28*0.05)*(I28)),(E29/G2)+((C29*0.05)*(F29))+((C29*0.05)*(G29))+((C29*0.05)*(H29))+((C29*0.05)*(I29)))</f>
        <v>32.539877300613497</v>
      </c>
      <c r="Y10" s="8">
        <f>IF(I10=1,(E28/G2)+((C28*0.05)*(F28))+((C28*0.05)*(G28))+((C28*0.05)*(H28))+((C28*0.05)*(I28)),(E29/G2)+((C29*0.05)*(F29))+((C29*0.05)*(G29))+((C29*0.05)*(H29))+((C29*0.05)*(I29)))</f>
        <v>32.539877300613497</v>
      </c>
      <c r="Z10" s="8">
        <f>IF(J10=1,(E28/G2)+((C28*0.05)*(F28))+((C28*0.05)*(G28))+((C28*0.05)*(H28))+((C28*0.05)*(I28)),(E29/G2)+((C29*0.05)*(F29))+((C29*0.05)*(G29))+((C29*0.05)*(H29))+((C29*0.05)*(I29)))</f>
        <v>32.539877300613497</v>
      </c>
      <c r="AA10" s="8">
        <f>IF(K10=1,(E28/G2)+((C28*0.05)*(F28))+((C28*0.05)*(G28))+((C28*0.05)*(H28))+((C28*0.05)*(I28)),(E29/G2)+((C29*0.05)*(F29))+((C29*0.05)*(G29))+((C29*0.05)*(H29))+((C29*0.05)*(I29)))</f>
        <v>27.533742331288344</v>
      </c>
      <c r="AB10" s="31">
        <f>IF(L10=1,(E28/G2)+((C28*0.05)*(F28))+((C28*0.05)*(G28))+((C28*0.05)*(H28))+((C28*0.05)*(I28)),(E29/G2)+((C29*0.05)*(F29))+((C29*0.05)*(G29))+((C29*0.05)*(H29))+((C29*0.05)*(I29)))</f>
        <v>32.539877300613497</v>
      </c>
      <c r="AC10" s="46">
        <f>IF(M10=1,(E28/G2)+((C28*0.05)*(F28))+((C28*0.05)*(G28))+((C28*0.05)*(H28))+((C28*0.05)*(I28)),(E29/G2)+((C29*0.05)*(F29))+((C29*0.05)*(G29))+((C29*0.05)*(H29))+((C29*0.05)*(I29)))</f>
        <v>32.539877300613497</v>
      </c>
      <c r="AD10" s="46">
        <f>IF(N10=1,(E28/G2)+((C28*0.05)*(F28))+((C28*0.05)*(G28))+((C28*0.05)*(H28))+((C28*0.05)*(I28)),(E29/G2)+((C29*0.05)*(F29))+((C29*0.05)*(G29))+((C29*0.05)*(H29))+((C29*0.05)*(I29)))</f>
        <v>32.539877300613497</v>
      </c>
      <c r="AE10" s="69">
        <f>IF(O10=1,(E28/G2)+((C28*0.05)*(F28))+((C28*0.05)*(G28))+((C28*0.05)*(H28))+((C28*0.05)*(I28)),(E29/G2)+((C29*0.05)*(F29))+((C29*0.05)*(G29))+((C29*0.05)*(H29))+((C29*0.05)*(I29)))</f>
        <v>27.533742331288344</v>
      </c>
    </row>
    <row r="11" spans="1:31" ht="18" thickTop="1" thickBot="1" x14ac:dyDescent="0.25">
      <c r="B11" s="26"/>
      <c r="C11" s="26"/>
      <c r="D11" s="26"/>
      <c r="E11" s="26"/>
      <c r="F11" s="29">
        <v>1</v>
      </c>
      <c r="G11" s="8">
        <v>2</v>
      </c>
      <c r="H11" s="8">
        <v>2</v>
      </c>
      <c r="I11" s="8">
        <v>2</v>
      </c>
      <c r="J11" s="8">
        <v>1</v>
      </c>
      <c r="K11" s="8">
        <v>1</v>
      </c>
      <c r="L11" s="31">
        <v>1</v>
      </c>
      <c r="M11" s="46">
        <v>2</v>
      </c>
      <c r="N11" s="56">
        <v>2</v>
      </c>
      <c r="R11" s="26"/>
      <c r="S11" s="26"/>
      <c r="T11" s="26"/>
      <c r="U11" s="26"/>
      <c r="V11" s="29">
        <f>IF(F11=1,(E28/G2)+((C28*0.05)*(F28))+((C28*0.05)*(G28))+((C28*0.05)*(H28))+((C28*0.05)*(I28)),(E29/G2)+((C29*0.05)*(F29))+((C29*0.05)*(G29))+((C29*0.05)*(H29))+((C29*0.05)*(I29)))</f>
        <v>27.533742331288344</v>
      </c>
      <c r="W11" s="8">
        <f>IF(G11=1,(E28/G2)+((C28*0.05)*(F28))+((C28*0.05)*(G28))+((C28*0.05)*(H28))+((C28*0.05)*(I28)),(E29/G2)+((C29*0.05)*(F29))+((C29*0.05)*(G29))+((C29*0.05)*(H29))+((C29*0.05)*(I29)))</f>
        <v>32.539877300613497</v>
      </c>
      <c r="X11" s="8">
        <f>IF(H11=1,(E28/G2)+((C28*0.05)*(F28))+((C28*0.05)*(G28))+((C28*0.05)*(H28))+((C28*0.05)*(I28)),(E29/G2)+((C29*0.05)*(F29))+((C29*0.05)*(G29))+((C29*0.05)*(H29))+((C29*0.05)*(I29)))</f>
        <v>32.539877300613497</v>
      </c>
      <c r="Y11" s="8">
        <f>IF(I11=1,(E28/G2)+((C28*0.05)*(F28))+((C28*0.05)*(G28))+((C28*0.05)*(H28))+((C28*0.05)*(I28)),(E29/G2)+((C29*0.05)*(F29))+((C29*0.05)*(G29))+((C29*0.05)*(H29))+((C29*0.05)*(I29)))</f>
        <v>32.539877300613497</v>
      </c>
      <c r="Z11" s="8">
        <f>IF(J11=1,(E28/G2)+((C28*0.05)*(F28))+((C28*0.05)*(G28))+((C28*0.05)*(H28))+((C28*0.05)*(I28)),(E29/G2)+((C29*0.05)*(F29))+((C29*0.05)*(G29))+((C29*0.05)*(H29))+((C29*0.05)*(I29)))</f>
        <v>27.533742331288344</v>
      </c>
      <c r="AA11" s="8">
        <f>IF(K11=1,(E28/G2)+((C28*0.05)*(F28))+((C28*0.05)*(G28))+((C28*0.05)*(H28))+((C28*0.05)*(I28)),(E29/G2)+((C29*0.05)*(F29))+((C29*0.05)*(G29))+((C29*0.05)*(H29))+((C29*0.05)*(I29)))</f>
        <v>27.533742331288344</v>
      </c>
      <c r="AB11" s="31">
        <f>IF(L11=1,(E28/G2)+((C28*0.05)*(F28))+((C28*0.05)*(G28))+((C28*0.05)*(H28))+((C28*0.05)*(I28)),(E29/G2)+((C29*0.05)*(F29))+((C29*0.05)*(G29))+((C29*0.05)*(H29))+((C29*0.05)*(I29)))</f>
        <v>27.533742331288344</v>
      </c>
      <c r="AC11" s="46">
        <f>IF(M11=1,(E28/G2)+((C28*0.05)*(F28))+((C28*0.05)*(G28))+((C28*0.05)*(H28))+((C28*0.05)*(I28)),(E29/G2)+((C29*0.05)*(F29))+((C29*0.05)*(G29))+((C29*0.05)*(H29))+((C29*0.05)*(I29)))</f>
        <v>32.539877300613497</v>
      </c>
      <c r="AD11" s="56">
        <f>IF(N11=1,(E28/G2)+((C28*0.05)*(F28))+((C28*0.05)*(G28))+((C28*0.05)*(H28))+((C28*0.05)*(I28)),(E29/G2)+((C29*0.05)*(F29))+((C29*0.05)*(G29))+((C29*0.05)*(H29))+((C29*0.05)*(I29)))</f>
        <v>32.539877300613497</v>
      </c>
    </row>
    <row r="12" spans="1:31" ht="17" thickTop="1" x14ac:dyDescent="0.2">
      <c r="B12" s="26"/>
      <c r="C12" s="26"/>
      <c r="D12" s="26"/>
      <c r="E12" s="26"/>
      <c r="F12" s="26"/>
      <c r="G12" s="28">
        <v>2</v>
      </c>
      <c r="H12" s="8">
        <v>2</v>
      </c>
      <c r="I12" s="8">
        <v>1</v>
      </c>
      <c r="J12" s="8">
        <v>1</v>
      </c>
      <c r="K12" s="8">
        <v>1</v>
      </c>
      <c r="L12" s="31">
        <v>1</v>
      </c>
      <c r="M12" s="46">
        <v>2</v>
      </c>
      <c r="N12" s="56">
        <v>2</v>
      </c>
      <c r="R12" s="26"/>
      <c r="S12" s="26"/>
      <c r="T12" s="26"/>
      <c r="U12" s="26"/>
      <c r="V12" s="26"/>
      <c r="W12" s="28">
        <f>IF(G12=1,(E28/G2)+((C28*0.05)*(F28))+((C28*0.05)*(G28))+((C28*0.05)*(H28))+((C28*0.05)*(I28)),(E29/G2)+((C29*0.05)*(F29))+((C29*0.05)*(G29))+((C29*0.05)*(H29))+((C29*0.05)*(I29)))</f>
        <v>32.539877300613497</v>
      </c>
      <c r="X12" s="8">
        <f>IF(H12=1,(E28/G2)+((C28*0.05)*(F28))+((C28*0.05)*(G28))+((C28*0.05)*(H28))+((C28*0.05)*(I28)),(E29/G2)+((C29*0.05)*(F29))+((C29*0.05)*(G29))+((C29*0.05)*(H29))+((C29*0.05)*(I29)))</f>
        <v>32.539877300613497</v>
      </c>
      <c r="Y12" s="8">
        <f>IF(I12=1,(E28/G2)+((C28*0.05)*(F28))+((C28*0.05)*(G28))+((C28*0.05)*(H28))+((C28*0.05)*(I28)),(E29/G2)+((C29*0.05)*(F29))+((C29*0.05)*(G29))+((C29*0.05)*(H29))+((C29*0.05)*(I29)))</f>
        <v>27.533742331288344</v>
      </c>
      <c r="Z12" s="8">
        <f>IF(J12=1,(E28/G2)+((C28*0.05)*(F28))+((C28*0.05)*(G28))+((C28*0.05)*(H28))+((C28*0.05)*(I28)),(E29/G2)+((C29*0.05)*(F29))+((C29*0.05)*(G29))+((C29*0.05)*(H29))+((C29*0.05)*(I29)))</f>
        <v>27.533742331288344</v>
      </c>
      <c r="AA12" s="8">
        <f>IF(K12=1,(E28/G2)+((C28*0.05)*(F28))+((C28*0.05)*(G28))+((C28*0.05)*(H28))+((C28*0.05)*(I28)),(E29/G2)+((C29*0.05)*(F29))+((C29*0.05)*(G29))+((C29*0.05)*(H29))+((C29*0.05)*(I29)))</f>
        <v>27.533742331288344</v>
      </c>
      <c r="AB12" s="31">
        <f>IF(L12=1,(E28/G2)+((C28*0.05)*(F28))+((C28*0.05)*(G28))+((C28*0.05)*(H28))+((C28*0.05)*(I28)),(E29/G2)+((C29*0.05)*(F29))+((C29*0.05)*(G29))+((C29*0.05)*(H29))+((C29*0.05)*(I29)))</f>
        <v>27.533742331288344</v>
      </c>
      <c r="AC12" s="46">
        <f>IF(M12=1,(E28/G2)+((C28*0.05)*(F28))+((C28*0.05)*(G28))+((C28*0.05)*(H28))+((C28*0.05)*(I28)),(E29/G2)+((C29*0.05)*(F29))+((C29*0.05)*(G29))+((C29*0.05)*(H29))+((C29*0.05)*(I29)))</f>
        <v>32.539877300613497</v>
      </c>
      <c r="AD12" s="56">
        <f>IF(N12=1,(E28/G2)+((C28*0.05)*(F28))+((C28*0.05)*(G28))+((C28*0.05)*(H28))+((C28*0.05)*(I28)),(E29/G2)+((C29*0.05)*(F29))+((C29*0.05)*(G29))+((C29*0.05)*(H29))+((C29*0.05)*(I29)))</f>
        <v>32.539877300613497</v>
      </c>
    </row>
    <row r="13" spans="1:31" x14ac:dyDescent="0.2">
      <c r="B13" s="26"/>
      <c r="C13" s="26"/>
      <c r="D13" s="26"/>
      <c r="E13" s="26"/>
      <c r="F13" s="26"/>
      <c r="G13" s="32">
        <v>2</v>
      </c>
      <c r="H13" s="51">
        <v>2</v>
      </c>
      <c r="I13" s="52">
        <v>1</v>
      </c>
      <c r="J13" s="53">
        <v>1</v>
      </c>
      <c r="K13" s="54">
        <v>1</v>
      </c>
      <c r="L13" s="8">
        <v>1</v>
      </c>
      <c r="M13" s="8">
        <v>1</v>
      </c>
      <c r="N13" s="17">
        <v>1</v>
      </c>
      <c r="R13" s="26"/>
      <c r="S13" s="26"/>
      <c r="T13" s="26"/>
      <c r="U13" s="26"/>
      <c r="V13" s="26"/>
      <c r="W13" s="32">
        <f>IF(G13=1,(E28/G2)+((C28*0.05)*(F28))+((C28*0.05)*(G28))+((C28*0.05)*(H28))+((C28*0.05)*(I28)),(E29/G2)+((C29*0.05)*(F29))+((C29*0.05)*(G29))+((C29*0.05)*(H29))+((C29*0.05)*(I29)))</f>
        <v>32.539877300613497</v>
      </c>
      <c r="X13" s="51">
        <f>IF(H13=1,(E28/G2)+((C28*0.05)*(F28))+((C28*0.05)*(G28))+((C28*0.05)*(H28))+((C28*0.05)*(I28)),(E29/G2)+((C29*0.05)*(F29))+((C29*0.05)*(G29))+((C29*0.05)*(H29))+((C29*0.05)*(I29)))</f>
        <v>32.539877300613497</v>
      </c>
      <c r="Y13" s="52">
        <f>IF(I13=1,(E28/G2)+((C28*0.05)*(F28))+((C28*0.05)*(G28))+((C28*0.05)*(H28))+((C28*0.05)*(I28)),(E29/G2)+((C29*0.05)*(F29))+((C29*0.05)*(G29))+((C29*0.05)*(H29))+((C29*0.05)*(I29)))</f>
        <v>27.533742331288344</v>
      </c>
      <c r="Z13" s="53">
        <f>IF(J13=1,(E28/G2)+((C28*0.05)*(F28))+((C28*0.05)*(G28))+((C28*0.05)*(H28))+((C28*0.05)*(I28)),(E29/G2)+((C29*0.05)*(F29))+((C29*0.05)*(G29))+((C29*0.05)*(H29))+((C29*0.05)*(I29)))</f>
        <v>27.533742331288344</v>
      </c>
      <c r="AA13" s="54">
        <f>IF(K13=1,(E28/G2)+((C28*0.05)*(F28))+((C28*0.05)*(G28))+((C28*0.05)*(H28))+((C28*0.05)*(I28)),(E29/G2)+((C29*0.05)*(F29))+((C29*0.05)*(G29))+((C29*0.05)*(H29))+((C29*0.05)*(I29)))</f>
        <v>27.533742331288344</v>
      </c>
      <c r="AB13" s="8">
        <f>IF(L13=1,(E28/G2)+((C28*0.05)*(F28))+((C28*0.05)*(G28))+((C28*0.05)*(H28))+((C28*0.05)*(I28)),(E29/G2)+((C29*0.05)*(F29))+((C29*0.05)*(G29))+((C29*0.05)*(H29))+((C29*0.05)*(I29)))</f>
        <v>27.533742331288344</v>
      </c>
      <c r="AC13" s="8">
        <f>IF(M13=1,(E28/G2)+((C28*0.05)*(F28))+((C28*0.05)*(G28))+((C28*0.05)*(H28))+((C28*0.05)*(I28)),(E29/G2)+((C29*0.05)*(F29))+((C29*0.05)*(G29))+((C29*0.05)*(H29))+((C29*0.05)*(I29)))</f>
        <v>27.533742331288344</v>
      </c>
      <c r="AD13" s="17">
        <f>IF(N13=1,(E28/G2)+((C28*0.05)*(F28))+((C28*0.05)*(G28))+((C28*0.05)*(H28))+((C28*0.05)*(I28)),(E29/G2)+((C29*0.05)*(F29))+((C29*0.05)*(G29))+((C29*0.05)*(H29))+((C29*0.05)*(I29)))</f>
        <v>27.533742331288344</v>
      </c>
    </row>
    <row r="14" spans="1:31" x14ac:dyDescent="0.2">
      <c r="B14" s="26"/>
      <c r="C14" s="26"/>
      <c r="D14" s="26"/>
      <c r="E14" s="26"/>
      <c r="F14" s="26"/>
      <c r="G14" s="30">
        <v>1</v>
      </c>
      <c r="H14" s="37">
        <v>1</v>
      </c>
      <c r="I14" s="42">
        <v>1</v>
      </c>
      <c r="J14" s="43">
        <v>1</v>
      </c>
      <c r="K14" s="8">
        <v>1</v>
      </c>
      <c r="L14" s="8">
        <v>1</v>
      </c>
      <c r="M14" s="8">
        <v>1</v>
      </c>
      <c r="N14" s="17">
        <v>1</v>
      </c>
      <c r="R14" s="26"/>
      <c r="S14" s="26"/>
      <c r="T14" s="26"/>
      <c r="U14" s="26"/>
      <c r="V14" s="26"/>
      <c r="W14" s="30">
        <f>IF(G14=1,(E28/G2)+((C28*0.05)*(F28))+((C28*0.05)*(G28))+((C28*0.05)*(H28))+((C28*0.05)*(I28)),(E29/G2)+((C29*0.05)*(F29))+((C29*0.05)*(G29))+((C29*0.05)*(H29))+((C29*0.05)*(I29)))</f>
        <v>27.533742331288344</v>
      </c>
      <c r="X14" s="37">
        <f>IF(H14=1,(E28/G2)+((C28*0.05)*(F28))+((C28*0.05)*(G28))+((C28*0.05)*(H28))+((C28*0.05)*(I28)),(E29/G2)+((C29*0.05)*(F29))+((C29*0.05)*(G29))+((C29*0.05)*(H29))+((C29*0.05)*(I29)))</f>
        <v>27.533742331288344</v>
      </c>
      <c r="Y14" s="42">
        <f>IF(114=1,(E28/G2)+((C28*0.05)*(F28))+((C28*0.05)*(G28))+((C28*0.05)*(H28))+((C28*0.05)*(I28)),(E29/G2)+((C29*0.05)*(F29))+((C29*0.05)*(G29))+((C29*0.05)*(H29))+((C29*0.05)*(I29)))</f>
        <v>32.539877300613497</v>
      </c>
      <c r="Z14" s="43">
        <f>IF(J14=1,(E28/G2)+((C28*0.05)*(F28))+((C28*0.05)*(G28))+((C28*0.05)*(H28))+((C28*0.05)*(I28)),(E29/G2)+((C29*0.05)*(F29))+((C29*0.05)*(G29))+((C29*0.05)*(H29))+((C29*0.05)*(I29)))</f>
        <v>27.533742331288344</v>
      </c>
      <c r="AA14" s="8">
        <f>IF(K14=1,(E28/G2)+((C28*0.05)*(F28))+((C28*0.05)*(G28))+((C28*0.05)*(H28))+((C28*0.05)*(I28)),(E29/G2)+((C29*0.05)*(F29))+((C29*0.05)*(G29))+((C29*0.05)*(H29))+((C29*0.05)*(I29)))</f>
        <v>27.533742331288344</v>
      </c>
      <c r="AB14" s="8">
        <f>IF(L14=1,(E28/G2)+((C28*0.05)*(F28))+((C28*0.05)*(G28))+((C28*0.05)*(H28))+((C28*0.05)*(I28)),(E29/G2)+((C29*0.05)*(F29))+((C29*0.05)*(G29))+((C29*0.05)*(H29))+((C29*0.05)*(I29)))</f>
        <v>27.533742331288344</v>
      </c>
      <c r="AC14" s="8">
        <f>IF(M14=1,(E28/G2)+((C28*0.05)*(F28))+((C28*0.05)*(G28))+((C28*0.05)*(H28))+((C28*0.05)*(I28)),(E29/G2)+((C29*0.05)*(F29))+((C29*0.05)*(G29))+((C29*0.05)*(H29))+((C29*0.05)*(I29)))</f>
        <v>27.533742331288344</v>
      </c>
      <c r="AD14" s="17">
        <f>IF(N14=1,(E28/G2)+((C28*0.05)*(F28))+((C28*0.05)*(G28))+((C28*0.05)*(H28))+((C28*0.05)*(I28)),(E29/G2)+((C29*0.05)*(F29))+((C29*0.05)*(G29))+((C29*0.05)*(H29))+((C29*0.05)*(I29)))</f>
        <v>27.533742331288344</v>
      </c>
    </row>
    <row r="15" spans="1:31" ht="17" thickBot="1" x14ac:dyDescent="0.25">
      <c r="B15" s="26"/>
      <c r="C15" s="26"/>
      <c r="D15" s="26"/>
      <c r="E15" s="26"/>
      <c r="F15" s="26"/>
      <c r="G15" s="18">
        <v>1</v>
      </c>
      <c r="H15" s="8">
        <v>1</v>
      </c>
      <c r="I15" s="42">
        <v>1</v>
      </c>
      <c r="J15" s="43">
        <v>1</v>
      </c>
      <c r="K15" s="8">
        <v>1</v>
      </c>
      <c r="L15" s="8">
        <v>1</v>
      </c>
      <c r="M15" s="8">
        <v>1</v>
      </c>
      <c r="N15" s="17">
        <v>1</v>
      </c>
      <c r="R15" s="26"/>
      <c r="S15" s="26"/>
      <c r="T15" s="26"/>
      <c r="U15" s="26"/>
      <c r="V15" s="26"/>
      <c r="W15" s="18">
        <f>IF(G15=1,(E28/G2)+((C28*0.05)*(F28))+((C28*0.05)*(G28))+((C28*0.05)*(H28))+((C28*0.05)*(I28)),(E29/G2)+((C29*0.05)*(F29))+((C29*0.05)*(G29))+((C29*0.05)*(H29))+((C29*0.05)*(I29)))</f>
        <v>27.533742331288344</v>
      </c>
      <c r="X15" s="8">
        <f>IF(H15=1,(E28/G2)+((C28*0.05)*(F28))+((C28*0.05)*(G28))+((C28*0.05)*(H28))+((C28*0.05)*(I28)),(E29/G2)+((C29*0.05)*(F29))+((C29*0.05)*(G29))+((C29*0.05)*(H29))+((C29*0.05)*(I29)))</f>
        <v>27.533742331288344</v>
      </c>
      <c r="Y15" s="42">
        <f>IF(I15=1,(E28/G2)+((C28*0.05)*(F28))+((C28*0.05)*(G28))+((C28*0.05)*(H28))+((C28*0.05)*(I28)),(E29/G2)+((C29*0.05)*(F29))+((C29*0.05)*(G29))+((C29*0.05)*(H29))+((C29*0.05)*(I29)))</f>
        <v>27.533742331288344</v>
      </c>
      <c r="Z15" s="43">
        <f>IF(J15=1,(E28/G2)+((C28*0.05)*(F28))+((C28*0.05)*(G28))+((C28*0.05)*(H28))+((C28*0.05)*(I28)),(E29/G2)+((C29*0.05)*(F29))+((C29*0.05)*(G29))+((C29*0.05)*(H29))+((C29*0.05)*(I29)))</f>
        <v>27.533742331288344</v>
      </c>
      <c r="AA15" s="8">
        <f>IF(K15=1,(E28/G2)+((C28*0.05)*(F28))+((C28*0.05)*(G28))+((C28*0.05)*(H28))+((C28*0.05)*(I28)),(E29/G2)+((C29*0.05)*(F29))+((C29*0.05)*(G29))+((C29*0.05)*(H29))+((C29*0.05)*(I29)))</f>
        <v>27.533742331288344</v>
      </c>
      <c r="AB15" s="8">
        <f>IF(L15=1,(E28/G2)+((C28*0.05)*(F28))+((C28*0.05)*(G28))+((C28*0.05)*(H28))+((C28*0.05)*(I28)),(E29/G2)+((C29*0.05)*(F29))+((C29*0.05)*(G29))+((C29*0.05)*(H29))+((C29*0.05)*(I29)))</f>
        <v>27.533742331288344</v>
      </c>
      <c r="AC15" s="8">
        <f>IF(M15=1,(E28/G2)+((C28*0.05)*(F28))+((C28*0.05)*(G28))+((C28*0.05)*(H28))+((C28*0.05)*(I28)),(E29/G2)+((C29*0.05)*(F29))+((C29*0.05)*(G29))+((C29*0.05)*(H29))+((C29*0.05)*(I29)))</f>
        <v>27.533742331288344</v>
      </c>
      <c r="AD15" s="17">
        <f>IF(N15=1,(E28/G2)+((C28*0.05)*(F28))+((C28*0.05)*(G28))+((C28*0.05)*(H28))+((C28*0.05)*(I28)),(E29/G2)+((C29*0.05)*(F29))+((C29*0.05)*(G29))+((C29*0.05)*(H29))+((C29*0.05)*(I29)))</f>
        <v>27.533742331288344</v>
      </c>
    </row>
    <row r="16" spans="1:31" ht="18" thickTop="1" thickBot="1" x14ac:dyDescent="0.25">
      <c r="B16" s="26"/>
      <c r="C16" s="26"/>
      <c r="D16" s="26"/>
      <c r="E16" s="26"/>
      <c r="F16" s="26"/>
      <c r="G16" s="26"/>
      <c r="H16" s="29">
        <v>2</v>
      </c>
      <c r="I16" s="42">
        <v>1</v>
      </c>
      <c r="J16" s="43">
        <v>1</v>
      </c>
      <c r="K16" s="8">
        <v>1</v>
      </c>
      <c r="L16" s="8">
        <v>1</v>
      </c>
      <c r="M16" s="37">
        <v>2</v>
      </c>
      <c r="N16" s="8">
        <v>2</v>
      </c>
      <c r="O16" s="67">
        <v>2</v>
      </c>
      <c r="R16" s="26"/>
      <c r="S16" s="26"/>
      <c r="T16" s="26"/>
      <c r="U16" s="26"/>
      <c r="V16" s="26"/>
      <c r="W16" s="26"/>
      <c r="X16" s="29">
        <f>IF(H16=1,(E28/G2)+((C28*0.05)*(F28))+((C28*0.05)*(G28))+((C28*0.05)*(H28))+((C28*0.05)*(I28)),(E29/G2)+((C29*0.05)*(F29))+((C29*0.05)*(G29))+((C29*0.05)*(H29))+((C29*0.05)*(I29)))</f>
        <v>32.539877300613497</v>
      </c>
      <c r="Y16" s="42">
        <f>IF(I16=1,(E28/G2)+((C28*0.05)*(F28))+((C28*0.05)*(G28))+((C28*0.05)*(H28))+((C28*0.05)*(I28)),(E29/G2)+((C29*0.05)*(F29))+((C29*0.05)*(G29))+((C29*0.05)*(H29))+((C29*0.05)*(I29)))</f>
        <v>27.533742331288344</v>
      </c>
      <c r="Z16" s="43">
        <f>IF(J16=1,(E28/G2)+((C28*0.05)*(F28))+((C28*0.05)*(G28))+((C28*0.05)*(H28))+((C28*0.05)*(I28)),(E29/G2)+((C29*0.05)*(F29))+((C29*0.05)*(G29))+((C29*0.05)*(H29))+((C29*0.05)*(I29)))</f>
        <v>27.533742331288344</v>
      </c>
      <c r="AA16" s="8">
        <f>IF(K16=1,(E28/G2)+((C28*0.05)*(F28))+((C28*0.05)*(G28))+((C28*0.05)*(H28))+((C28*0.05)*(I28)),(E29/G2)+((C29*0.05)*(F29))+((C29*0.05)*(G29))+((C29*0.05)*(H29))+((C29*0.05)*(I29)))</f>
        <v>27.533742331288344</v>
      </c>
      <c r="AB16" s="8">
        <f>IF(L16=1,(E28/G2)+((C28*0.05)*(F28))+((C28*0.05)*(G28))+((C28*0.05)*(H28))+((C28*0.05)*(I28)),(E29/G2)+((C29*0.05)*(F29))+((C29*0.05)*(G29))+((C29*0.05)*(H29))+((C29*0.05)*(I29)))</f>
        <v>27.533742331288344</v>
      </c>
      <c r="AC16" s="37">
        <f>IF(M16=1,(E28/G2)+((C28*0.05)*(F28))+((C28*0.05)*(G28))+((C28*0.05)*(H28))+((C28*0.05)*(I28)),(E29/G2)+((C29*0.05)*(F29))+((C29*0.05)*(G29))+((C29*0.05)*(H29))+((C29*0.05)*(I29)))</f>
        <v>32.539877300613497</v>
      </c>
      <c r="AD16" s="8">
        <f>IF(N16=1,(E28/G2)+((C28*0.05)*(F28))+((C28*0.05)*(G28))+((C28*0.05)*(H28))+((C28*0.05)*(I28)),(E29/G2)+((C29*0.05)*(F29))+((C29*0.05)*(G29))+((C29*0.05)*(H29))+((C29*0.05)*(I29)))</f>
        <v>32.539877300613497</v>
      </c>
      <c r="AE16" s="67">
        <f>IF(O16=1,(E28/G2)+((C28*0.05)*(F28))+((C28*0.05)*(G28))+((C28*0.05)*(H28))+((C28*0.05)*(I28)),(E29/G2)+((C29*0.05)*(F29))+((C29*0.05)*(G29))+((C29*0.05)*(H29))+((C29*0.05)*(I29)))</f>
        <v>32.539877300613497</v>
      </c>
    </row>
    <row r="17" spans="1:31" ht="17" thickTop="1" x14ac:dyDescent="0.2">
      <c r="B17" s="26"/>
      <c r="C17" s="26"/>
      <c r="D17" s="26"/>
      <c r="E17" s="26"/>
      <c r="F17" s="26"/>
      <c r="G17" s="26"/>
      <c r="H17" s="26"/>
      <c r="I17" s="28">
        <v>1</v>
      </c>
      <c r="J17" s="31">
        <v>1</v>
      </c>
      <c r="K17" s="8">
        <v>1</v>
      </c>
      <c r="L17" s="42">
        <v>1</v>
      </c>
      <c r="M17" s="59">
        <v>2</v>
      </c>
      <c r="N17" s="46">
        <v>2</v>
      </c>
      <c r="O17" s="57">
        <v>2</v>
      </c>
      <c r="R17" s="26"/>
      <c r="S17" s="26"/>
      <c r="T17" s="26"/>
      <c r="U17" s="26"/>
      <c r="V17" s="26"/>
      <c r="W17" s="26"/>
      <c r="X17" s="26"/>
      <c r="Y17" s="28">
        <f>IF(I17=1,(E28/G2)+((C28*0.05)*(F28))+((C28*0.05)*(G28))+((C28*0.05)*(H28))+((C28*0.05)*(I28)),(E29/G2)+((C29*0.05)*(F29))+((C29*0.05)*(G29))+((C29*0.05)*(H29))+((C29*0.05)*(I29)))</f>
        <v>27.533742331288344</v>
      </c>
      <c r="Z17" s="31">
        <f>IF(J17=1,(E28/G2)+((C28*0.05)*(F28))+((C28*0.05)*(G28))+((C28*0.05)*(H28))+((C28*0.05)*(I28)),(E29/G2)+((C29*0.05)*(F29))+((C29*0.05)*(G29))+((C29*0.05)*(H29))+((C29*0.05)*(I29)))</f>
        <v>27.533742331288344</v>
      </c>
      <c r="AA17" s="8">
        <f>IF(K17=1,(E28/G2)+((C28*0.05)*(F28))+((C28*0.05)*(G28))+((C28*0.05)*(H28))+((C28*0.05)*(I28)),(E29/G2)+((C29*0.05)*(F29))+((C29*0.05)*(G29))+((C29*0.05)*(H29))+((C29*0.05)*(I29)))</f>
        <v>27.533742331288344</v>
      </c>
      <c r="AB17" s="42">
        <f>IF(L17=1,(E28/G2)+((C28*0.05)*(F28))+((C28*0.05)*(G28))+((C28*0.05)*(H28))+((C28*0.05)*(I28)),(E29/G2)+((C29*0.05)*(F29))+((C29*0.05)*(G29))+((C29*0.05)*(H29))+((C29*0.05)*(I29)))</f>
        <v>27.533742331288344</v>
      </c>
      <c r="AC17" s="59">
        <f>IF(M17=1,(E28/G2)+((C28*0.05)*(F28))+((C28*0.05)*(G28))+((C28*0.05)*(H28))+((C28*0.05)*(I28)),(E29/G2)+((C29*0.05)*(F29))+((C29*0.05)*(G29))+((C29*0.05)*(H29))+((C29*0.05)*(I29)))</f>
        <v>32.539877300613497</v>
      </c>
      <c r="AD17" s="46">
        <f>IF(N17=1,(E28/G2)+((C28*0.05)*(F28))+((C28*0.05)*(G28))+((C28*0.05)*(H28))+((C28*0.05)*(I28)),(E29/G2)+((C29*0.05)*(F29))+((C29*0.05)*(G29))+((C29*0.05)*(H29))+((C29*0.05)*(I29)))</f>
        <v>32.539877300613497</v>
      </c>
      <c r="AE17" s="57">
        <f>IF(O17=1,(E28/G2)+((C28*0.05)*(F28))+((C28*0.05)*(G28))+((C28*0.05)*(H28))+((C28*0.05)*(I28)),(E29/G2)+((C29*0.05)*(F29))+((C29*0.05)*(G29))+((C29*0.05)*(H29))+((C29*0.05)*(I29)))</f>
        <v>32.539877300613497</v>
      </c>
    </row>
    <row r="18" spans="1:31" ht="17" thickBot="1" x14ac:dyDescent="0.25">
      <c r="B18" s="26"/>
      <c r="C18" s="26"/>
      <c r="D18" s="26"/>
      <c r="E18" s="26"/>
      <c r="F18" s="26"/>
      <c r="G18" s="26"/>
      <c r="H18" s="26"/>
      <c r="I18" s="35">
        <v>1</v>
      </c>
      <c r="J18" s="31">
        <v>1</v>
      </c>
      <c r="K18" s="8">
        <v>1</v>
      </c>
      <c r="L18" s="11">
        <v>1</v>
      </c>
      <c r="M18" s="54">
        <v>2</v>
      </c>
      <c r="N18" s="46">
        <v>2</v>
      </c>
      <c r="O18" s="70">
        <v>2</v>
      </c>
      <c r="R18" s="26"/>
      <c r="S18" s="26"/>
      <c r="T18" s="26"/>
      <c r="U18" s="26"/>
      <c r="V18" s="26"/>
      <c r="W18" s="26"/>
      <c r="X18" s="26"/>
      <c r="Y18" s="35">
        <f>IF(I18=1,(E28/G2)+((C28*0.05)*(F28))+((C28*0.05)*(G28))+((C28*0.05)*(H28))+((C28*0.05)*(I28)),(E29/G2)+((C29*0.05)*(F29))+((C29*0.05)*(G29))+((C29*0.05)*(H29))+((C29*0.05)*(I29)))</f>
        <v>27.533742331288344</v>
      </c>
      <c r="Z18" s="31">
        <f>IF(J18=1,(E28/G2)+((C28*0.05)*(F28))+((C28*0.05)*(G28))+((C28*0.05)*(H28))+((C28*0.05)*(I28)),(E29/G2)+((C29*0.05)*(F29))+((C29*0.05)*(G29))+((C29*0.05)*(H29))+((C29*0.05)*(I29)))</f>
        <v>27.533742331288344</v>
      </c>
      <c r="AA18" s="8">
        <f>IF(K18=1,(E28/G2)+((C28*0.05)*(F28))+((C28*0.05)*(G28))+((C28*0.05)*(H28))+((C28*0.05)*(I28)),(E29/G2)+((C29*0.05)*(F29))+((C29*0.05)*(G29))+((C29*0.05)*(H29))+((C29*0.05)*(I29)))</f>
        <v>27.533742331288344</v>
      </c>
      <c r="AB18" s="11">
        <f>IF(L18=1,(E28/G2)+((C28*0.05)*(F28))+((C28*0.05)*(G28))+((C28*0.05)*(H28))+((C28*0.05)*(I28)),(E29/G2)+((C29*0.05)*(F29))+((C29*0.05)*(G29))+((C29*0.05)*(H29))+((C29*0.05)*(I29)))</f>
        <v>27.533742331288344</v>
      </c>
      <c r="AC18" s="54">
        <f>IF(M18=1,(E28/G2)+((C28*0.05)*(F28))+((C28*0.05)*(G28))+((C28*0.05)*(H28))+((C28*0.05)*(I28)),(E29/G2)+((C29*0.05)*(F29))+((C29*0.05)*(G29))+((C29*0.05)*(H29))+((C29*0.05)*(I29)))</f>
        <v>32.539877300613497</v>
      </c>
      <c r="AD18" s="46">
        <f>IF(N18=1,(E28/G2)+((C28*0.05)*(F28))+((C28*0.05)*(G28))+((C28*0.05)*(H28))+((C28*0.05)*(I28)),(E29/G2)+((C29*0.05)*(F29))+((C29*0.05)*(G29))+((C29*0.05)*(H29))+((C29*0.05)*(I29)))</f>
        <v>32.539877300613497</v>
      </c>
      <c r="AE18" s="70">
        <f>IF(O18=1,(E28/G2)+((C28*0.05)*(F28))+((C28*0.05)*(G28))+((C28*0.05)*(H28))+((C28*0.05)*(I28)),(E29/G2)+((C29*0.05)*(F29))+((C29*0.05)*(G29))+((C29*0.05)*(H29))+((C29*0.05)*(I29)))</f>
        <v>32.539877300613497</v>
      </c>
    </row>
    <row r="19" spans="1:31" ht="18" thickTop="1" thickBot="1" x14ac:dyDescent="0.25">
      <c r="B19" s="26"/>
      <c r="C19" s="26"/>
      <c r="D19" s="26"/>
      <c r="E19" s="26"/>
      <c r="F19" s="26"/>
      <c r="G19" s="21"/>
      <c r="H19" s="26"/>
      <c r="I19" s="26"/>
      <c r="J19" s="44">
        <v>1</v>
      </c>
      <c r="K19" s="45">
        <v>1</v>
      </c>
      <c r="L19" s="46">
        <v>1</v>
      </c>
      <c r="M19" s="45">
        <v>1</v>
      </c>
      <c r="N19" s="55">
        <v>1</v>
      </c>
      <c r="O19" s="69">
        <v>1</v>
      </c>
      <c r="R19" s="26"/>
      <c r="S19" s="26"/>
      <c r="T19" s="26"/>
      <c r="U19" s="26"/>
      <c r="V19" s="26"/>
      <c r="W19" s="21"/>
      <c r="X19" s="26"/>
      <c r="Y19" s="26"/>
      <c r="Z19" s="44">
        <f>IF(J19=1,(E28/G2)+((C28*0.05)*(F28))+((C28*0.05)*(G28))+((C28*0.05)*(H28))+((C28*0.05)*(I28)),(E29/G2)+((C29*0.05)*(F29))+((C29*0.05)*(G29))+((C29*0.05)*(H29))+((C29*0.05)*(I29)))</f>
        <v>27.533742331288344</v>
      </c>
      <c r="AA19" s="45">
        <f>IF(K19=1,(E28/G2)+((C28*0.05)*(F28))+((C28*0.05)*(G28))+((C28*0.05)*(H28))+((C28*0.05)*(I28)),(E29/G2)+((C29*0.05)*(F29))+((C29*0.05)*(G29))+((C29*0.05)*(H29))+((C29*0.05)*(I29)))</f>
        <v>27.533742331288344</v>
      </c>
      <c r="AB19" s="46">
        <f>IF(L19=1,(E28/G2)+((C28*0.05)*(F28))+((C28*0.05)*(G28))+((C28*0.05)*(H28))+((C28*0.05)*(I28)),(E29/G2)+((C29*0.05)*(F29))+((C29*0.05)*(G29))+((C29*0.05)*(H29))+((C29*0.05)*(I29)))</f>
        <v>27.533742331288344</v>
      </c>
      <c r="AC19" s="45">
        <f>IF(M19=1,(E28/G2)+((C28*0.05)*(F28))+((C28*0.05)*(G28))+((C28*0.05)*(H28))+((C28*0.05)*(I28)),(E29/G2)+((C29*0.05)*(F29))+((C29*0.05)*(G29))+((C29*0.05)*(H29))+((C29*0.05)*(I29)))</f>
        <v>27.533742331288344</v>
      </c>
      <c r="AD19" s="55">
        <f>IF(N19=1,(E28/G2)+((C28*0.05)*(F28))+((C28*0.05)*(G28))+((C28*0.05)*(H28))+((C28*0.05)*(I28)),(E29/G2)+((C29*0.05)*(F29))+((C29*0.05)*(G29))+((C29*0.05)*(H29))+((C29*0.05)*(I29)))</f>
        <v>27.533742331288344</v>
      </c>
      <c r="AE19" s="69">
        <f>IF(O19=1,(E28/G2)+((C28*0.05)*(F28))+((C28*0.05)*(G28))+((C28*0.05)*(H28))+((C28*0.05)*(I28)),(E29/G2)+((C29*0.05)*(F29))+((C29*0.05)*(G29))+((C29*0.05)*(H29))+((C29*0.05)*(I29)))</f>
        <v>27.533742331288344</v>
      </c>
    </row>
    <row r="20" spans="1:31" ht="17" thickTop="1" x14ac:dyDescent="0.2">
      <c r="B20" s="26"/>
      <c r="C20" s="26"/>
      <c r="D20" s="26"/>
      <c r="E20" s="26"/>
      <c r="F20" s="26"/>
      <c r="G20" s="21"/>
      <c r="H20" s="26"/>
      <c r="I20" s="26"/>
      <c r="J20" s="44">
        <v>1</v>
      </c>
      <c r="K20" s="46">
        <v>1</v>
      </c>
      <c r="L20" s="41">
        <v>1</v>
      </c>
      <c r="M20" s="45">
        <v>1</v>
      </c>
      <c r="N20" s="60">
        <v>1</v>
      </c>
      <c r="O20" s="26"/>
      <c r="R20" s="26"/>
      <c r="S20" s="26"/>
      <c r="T20" s="26"/>
      <c r="U20" s="26"/>
      <c r="V20" s="26"/>
      <c r="W20" s="21"/>
      <c r="X20" s="26"/>
      <c r="Y20" s="26"/>
      <c r="Z20" s="44">
        <f>IF(J20=1,(E28/G2)+((C28*0.05)*(F28))+((C28*0.05)*(G28))+((C28*0.05)*(H28))+((C28*0.05)*(I28)),(E29/G2)+((C29*0.05)*(F29))+((C29*0.05)*(G29))+((C29*0.05)*(H29))+((C29*0.05)*(I29)))</f>
        <v>27.533742331288344</v>
      </c>
      <c r="AA20" s="46">
        <f>IF(K20=1,(E28/G2)+((C28*0.05)*(F28))+((C28*0.05)*(G28))+((C28*0.05)*(H28))+((C28*0.05)*(I28)),(E29/G2)+((C29*0.05)*(F29))+((C29*0.05)*(G29))+((C29*0.05)*(H29))+((C29*0.05)*(I29)))</f>
        <v>27.533742331288344</v>
      </c>
      <c r="AB20" s="41">
        <f>IF(L20=1,(E28/G2)+((C28*0.05)*(F28))+((C28*0.05)*(G28))+((C28*0.05)*(H28))+((C28*0.05)*(I28)),(E29/G2)+((C29*0.05)*(F29))+((C29*0.05)*(G29))+((C29*0.05)*(H29))+((C29*0.05)*(I29)))</f>
        <v>27.533742331288344</v>
      </c>
      <c r="AC20" s="45">
        <f>IF(M20=1,(E28/G2)+((C28*0.05)*(F28))+((C28*0.05)*(G28))+((C28*0.05)*(H28))+((C28*0.05)*(I28)),(E29/G2)+((C29*0.05)*(F29))+((C29*0.05)*(G29))+((C29*0.05)*(H29))+((C29*0.05)*(I29)))</f>
        <v>27.533742331288344</v>
      </c>
      <c r="AD20" s="60">
        <f>IF(N20=1,(E28/G2)+((C28*0.05)*(F28))+((C28*0.05)*(G28))+((C28*0.05)*(H28))+((C28*0.05)*(I28)),(E29/G2)+((C29*0.05)*(F29))+((C29*0.05)*(G29))+((C29*0.05)*(H29))+((C29*0.05)*(I29)))</f>
        <v>27.533742331288344</v>
      </c>
      <c r="AE20" s="26"/>
    </row>
    <row r="21" spans="1:31" ht="17" thickBot="1" x14ac:dyDescent="0.25">
      <c r="B21" s="26"/>
      <c r="C21" s="26"/>
      <c r="D21" s="26"/>
      <c r="E21" s="26"/>
      <c r="F21" s="26"/>
      <c r="G21" s="21"/>
      <c r="H21" s="26"/>
      <c r="I21" s="26"/>
      <c r="K21" s="44">
        <v>1</v>
      </c>
      <c r="L21" s="47">
        <v>1</v>
      </c>
      <c r="M21" s="48">
        <v>1</v>
      </c>
      <c r="N21" s="69">
        <v>1</v>
      </c>
      <c r="O21" s="26"/>
      <c r="R21" s="26"/>
      <c r="S21" s="26"/>
      <c r="T21" s="26"/>
      <c r="U21" s="26"/>
      <c r="V21" s="26"/>
      <c r="W21" s="21"/>
      <c r="X21" s="26"/>
      <c r="Y21" s="26"/>
      <c r="AA21" s="44">
        <f>IF(K21=1,(E28/G2)+((C28*0.05)*(F28))+((C28*0.05)*(G28))+((C28*0.05)*(H28))+((C28*0.05)*(I28)),(E29/G2)+((C29*0.05)*(F29))+((C29*0.05)*(G29))+((C29*0.05)*(H29))+((C29*0.05)*(I29)))</f>
        <v>27.533742331288344</v>
      </c>
      <c r="AB21" s="47">
        <f>IF(L21=1,(E28/G2)+((C28*0.05)*(F28))+((C28*0.05)*(G28))+((C28*0.05)*(H28))+((C28*0.05)*(I28)),(E29/G2)+((C29*0.05)*(F29))+((C29*0.05)*(G29))+((C29*0.05)*(H29))+((C29*0.05)*(I29)))</f>
        <v>27.533742331288344</v>
      </c>
      <c r="AC21" s="48">
        <f>IF(M21=1,(E28/G2)+((C28*0.05)*(F28))+((C28*0.05)*(G28))+((C28*0.05)*(H28))+((C28*0.05)*(I28)),(E29/G2)+((C29*0.05)*(F29))+((C29*0.05)*(G29))+((C29*0.05)*(H29))+((C29*0.05)*(I29)))</f>
        <v>27.533742331288344</v>
      </c>
      <c r="AD21" s="69">
        <f>IF(N21=1,(E28/G2)+((C28*0.05)*(F28))+((C28*0.05)*(G28))+((C28*0.05)*(H28))+((C28*0.05)*(I28)),(E29/G2)+((C29*0.05)*(F29))+((C29*0.05)*(G29))+((C29*0.05)*(H29))+((C29*0.05)*(I29)))</f>
        <v>27.533742331288344</v>
      </c>
      <c r="AE21" s="26"/>
    </row>
    <row r="22" spans="1:31" ht="18" thickTop="1" thickBot="1" x14ac:dyDescent="0.25">
      <c r="B22" s="26"/>
      <c r="C22" s="26"/>
      <c r="D22" s="26"/>
      <c r="E22" s="26"/>
      <c r="F22" s="26"/>
      <c r="G22" s="21"/>
      <c r="H22" s="26"/>
      <c r="I22" s="26"/>
      <c r="K22" s="39">
        <v>2</v>
      </c>
      <c r="L22" s="72">
        <v>2</v>
      </c>
      <c r="M22" s="20">
        <v>2</v>
      </c>
      <c r="N22" s="26"/>
      <c r="O22" s="26"/>
      <c r="R22" s="26"/>
      <c r="S22" s="26"/>
      <c r="T22" s="26"/>
      <c r="U22" s="26"/>
      <c r="V22" s="26"/>
      <c r="W22" s="21"/>
      <c r="X22" s="26"/>
      <c r="Y22" s="26"/>
      <c r="AA22" s="39">
        <f>IF(K22=1,(E28/G2)+((C28*0.05)*(F28))+((C28*0.05)*(G28))+((C28*0.05)*(H28))+((C28*0.05)*(I28)),(E29/G2)+((C29*0.05)*(F29))+((C29*0.05)*(G29))+((C29*0.05)*(H29))+((C29*0.05)*(I29)))</f>
        <v>32.539877300613497</v>
      </c>
      <c r="AB22" s="72">
        <f>IF(L22=1,(E28/G2)+((C28*0.05)*(F28))+((C28*0.05)*(G28))+((C28*0.05)*(H28))+((C28*0.05)*(I28)),(E29/G2)+((C29*0.05)*(F29))+((C29*0.05)*(G29))+((C29*0.05)*(H29))+((C29*0.05)*(I29)))</f>
        <v>32.539877300613497</v>
      </c>
      <c r="AC22" s="20">
        <f>IF(M22=1,(E28/G2)+((C28*0.05)*(F28))+((C28*0.05)*(G28))+((C28*0.05)*(H28))+((C28*0.05)*(I28)),(E29/G2)+((C29*0.05)*(F29))+((C29*0.05)*(G29))+((C29*0.05)*(H29))+((C29*0.05)*(I29)))</f>
        <v>32.539877300613497</v>
      </c>
      <c r="AD22" s="26"/>
      <c r="AE22" s="26"/>
    </row>
    <row r="23" spans="1:31" ht="17" thickTop="1" x14ac:dyDescent="0.2">
      <c r="B23" s="21"/>
      <c r="C23" s="21"/>
      <c r="D23" s="21"/>
      <c r="E23" s="2"/>
      <c r="F23" s="21"/>
      <c r="G23" s="21"/>
      <c r="H23" s="22"/>
      <c r="I23" s="2"/>
    </row>
    <row r="24" spans="1:31" ht="16" customHeight="1" x14ac:dyDescent="0.2">
      <c r="B24" s="2"/>
      <c r="C24" s="200" t="s">
        <v>3</v>
      </c>
      <c r="D24" s="200"/>
      <c r="E24" s="194" t="s">
        <v>10</v>
      </c>
      <c r="F24" s="194" t="s">
        <v>18</v>
      </c>
      <c r="G24" s="194" t="s">
        <v>19</v>
      </c>
      <c r="H24" s="201" t="s">
        <v>20</v>
      </c>
      <c r="I24" s="194" t="s">
        <v>2</v>
      </c>
    </row>
    <row r="25" spans="1:31" x14ac:dyDescent="0.2">
      <c r="B25" s="2"/>
      <c r="C25" s="200"/>
      <c r="D25" s="200"/>
      <c r="E25" s="194"/>
      <c r="F25" s="194"/>
      <c r="G25" s="194"/>
      <c r="H25" s="201"/>
      <c r="I25" s="194"/>
    </row>
    <row r="26" spans="1:31" x14ac:dyDescent="0.2">
      <c r="B26" s="2"/>
      <c r="C26" s="200"/>
      <c r="D26" s="200"/>
      <c r="E26" s="194"/>
      <c r="F26" s="194"/>
      <c r="G26" s="194"/>
      <c r="H26" s="201"/>
      <c r="I26" s="194"/>
      <c r="M26" s="77"/>
      <c r="N26" s="77"/>
      <c r="O26" s="77"/>
      <c r="P26" s="77"/>
      <c r="Q26" s="77"/>
    </row>
    <row r="27" spans="1:31" x14ac:dyDescent="0.2">
      <c r="B27" s="2"/>
      <c r="C27" s="200"/>
      <c r="D27" s="200"/>
      <c r="E27" s="194"/>
      <c r="F27" s="194"/>
      <c r="G27" s="194"/>
      <c r="H27" s="201"/>
      <c r="I27" s="194"/>
      <c r="M27" s="197" t="s">
        <v>4</v>
      </c>
      <c r="N27" s="197"/>
      <c r="O27" s="78">
        <f>SUM(R4:AE22)</f>
        <v>4793.3742331288468</v>
      </c>
      <c r="P27" s="77" t="s">
        <v>14</v>
      </c>
      <c r="Q27" s="77"/>
    </row>
    <row r="28" spans="1:31" x14ac:dyDescent="0.2">
      <c r="A28" s="204" t="s">
        <v>12</v>
      </c>
      <c r="B28" s="205">
        <v>1</v>
      </c>
      <c r="C28" s="206">
        <v>55</v>
      </c>
      <c r="D28" s="206"/>
      <c r="E28" s="205">
        <f>C28*0.8</f>
        <v>44</v>
      </c>
      <c r="F28" s="207"/>
      <c r="G28" s="207"/>
      <c r="H28" s="207"/>
      <c r="I28" s="207"/>
      <c r="M28" s="77"/>
      <c r="N28" s="77"/>
      <c r="O28" s="77"/>
      <c r="P28" s="77"/>
      <c r="Q28" s="77"/>
    </row>
    <row r="29" spans="1:31" x14ac:dyDescent="0.2">
      <c r="A29" s="204" t="s">
        <v>12</v>
      </c>
      <c r="B29" s="205">
        <v>2</v>
      </c>
      <c r="C29" s="206">
        <v>65</v>
      </c>
      <c r="D29" s="206"/>
      <c r="E29" s="205">
        <f>C29*0.8</f>
        <v>52</v>
      </c>
      <c r="F29" s="207"/>
      <c r="G29" s="207"/>
      <c r="H29" s="207"/>
      <c r="I29" s="207"/>
    </row>
  </sheetData>
  <mergeCells count="10">
    <mergeCell ref="M27:N27"/>
    <mergeCell ref="C28:D28"/>
    <mergeCell ref="C29:D29"/>
    <mergeCell ref="B2:D2"/>
    <mergeCell ref="I24:I27"/>
    <mergeCell ref="E24:E27"/>
    <mergeCell ref="G24:G27"/>
    <mergeCell ref="H24:H27"/>
    <mergeCell ref="C24:D27"/>
    <mergeCell ref="F24:F27"/>
  </mergeCells>
  <conditionalFormatting sqref="B5:K6 C7:K8 D9:K9 L6:M9 F11:L11 E10:L10 G12:K13 G14:H15 L12:L17 N16 H16 G19:G22 M16:M18 I14:K17 I18:L18 J19:L19 L20 M21:M22 O16:O19 O8:O10">
    <cfRule type="containsText" dxfId="27" priority="25" operator="containsText" text="1">
      <formula>NOT(ISERROR(SEARCH("1",B5)))</formula>
    </cfRule>
  </conditionalFormatting>
  <conditionalFormatting sqref="B16:L16 B17:G22 I17:L18 J19:L20 O16:O19 O6:O10 B5:N15 M16:N20 K21:N22">
    <cfRule type="containsText" dxfId="26" priority="23" operator="containsText" text="2">
      <formula>NOT(ISERROR(SEARCH("2",B5)))</formula>
    </cfRule>
  </conditionalFormatting>
  <conditionalFormatting sqref="N13:N15">
    <cfRule type="containsText" dxfId="25" priority="22" operator="containsText" text="1">
      <formula>NOT(ISERROR(SEARCH("1",N13)))</formula>
    </cfRule>
  </conditionalFormatting>
  <conditionalFormatting sqref="M13:M15">
    <cfRule type="containsText" dxfId="24" priority="21" operator="containsText" text="1">
      <formula>NOT(ISERROR(SEARCH("1",M13)))</formula>
    </cfRule>
  </conditionalFormatting>
  <conditionalFormatting sqref="J20:K20">
    <cfRule type="containsText" dxfId="23" priority="20" operator="containsText" text="1">
      <formula>NOT(ISERROR(SEARCH("1",J20)))</formula>
    </cfRule>
  </conditionalFormatting>
  <conditionalFormatting sqref="K21:L21">
    <cfRule type="containsText" dxfId="22" priority="19" operator="containsText" text="1">
      <formula>NOT(ISERROR(SEARCH("1",K21)))</formula>
    </cfRule>
  </conditionalFormatting>
  <conditionalFormatting sqref="B4:K4">
    <cfRule type="containsText" dxfId="21" priority="18" operator="containsText" text="1">
      <formula>NOT(ISERROR(SEARCH("1",B4)))</formula>
    </cfRule>
  </conditionalFormatting>
  <conditionalFormatting sqref="B4:K4">
    <cfRule type="containsText" dxfId="20" priority="17" operator="containsText" text="2">
      <formula>NOT(ISERROR(SEARCH("2",B4)))</formula>
    </cfRule>
  </conditionalFormatting>
  <conditionalFormatting sqref="N8:N9">
    <cfRule type="containsText" dxfId="19" priority="16" operator="containsText" text="1">
      <formula>NOT(ISERROR(SEARCH("1",N8)))</formula>
    </cfRule>
  </conditionalFormatting>
  <conditionalFormatting sqref="M19:N19">
    <cfRule type="containsText" dxfId="18" priority="15" operator="containsText" text="1">
      <formula>NOT(ISERROR(SEARCH("1",M19)))</formula>
    </cfRule>
  </conditionalFormatting>
  <conditionalFormatting sqref="M20:N20">
    <cfRule type="containsText" dxfId="17" priority="14" operator="containsText" text="1">
      <formula>NOT(ISERROR(SEARCH("1",M20)))</formula>
    </cfRule>
  </conditionalFormatting>
  <conditionalFormatting sqref="N21">
    <cfRule type="containsText" dxfId="16" priority="13" operator="containsText" text="1">
      <formula>NOT(ISERROR(SEARCH("1",N21)))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tabSelected="1" zoomScale="101" workbookViewId="0">
      <selection activeCell="A28" sqref="A28:I29"/>
    </sheetView>
  </sheetViews>
  <sheetFormatPr baseColWidth="10" defaultRowHeight="16" x14ac:dyDescent="0.2"/>
  <cols>
    <col min="1" max="31" width="6" customWidth="1"/>
  </cols>
  <sheetData>
    <row r="1" spans="1:31" ht="17" thickBot="1" x14ac:dyDescent="0.25">
      <c r="A1" s="76" t="s">
        <v>16</v>
      </c>
    </row>
    <row r="2" spans="1:31" ht="17" customHeight="1" thickBot="1" x14ac:dyDescent="0.25">
      <c r="A2">
        <v>71.5</v>
      </c>
      <c r="B2" s="198" t="s">
        <v>8</v>
      </c>
      <c r="C2" s="198"/>
      <c r="D2" s="199"/>
      <c r="E2" s="74">
        <f>A2/89</f>
        <v>0.8033707865168539</v>
      </c>
      <c r="F2" s="73" t="s">
        <v>9</v>
      </c>
      <c r="G2" s="75">
        <f>1/E2</f>
        <v>1.2447552447552448</v>
      </c>
      <c r="H2" s="73"/>
      <c r="I2" s="73" t="s">
        <v>11</v>
      </c>
      <c r="J2" s="73"/>
      <c r="K2" s="73"/>
      <c r="L2" s="2"/>
      <c r="M2" s="2"/>
      <c r="N2" s="2"/>
      <c r="O2" s="2"/>
      <c r="P2" s="2"/>
      <c r="Q2" s="2"/>
      <c r="R2" s="2"/>
      <c r="S2" s="2"/>
      <c r="T2" s="2"/>
      <c r="U2" s="2"/>
      <c r="V2" s="2"/>
    </row>
    <row r="3" spans="1:31" ht="18" customHeight="1" thickBot="1" x14ac:dyDescent="0.25">
      <c r="L3" s="2"/>
      <c r="M3" s="2"/>
      <c r="N3" s="2"/>
      <c r="O3" s="2"/>
      <c r="P3" s="2"/>
      <c r="Q3" s="2"/>
      <c r="R3" s="2"/>
      <c r="S3" s="2"/>
      <c r="T3" s="2"/>
      <c r="U3" s="2"/>
      <c r="V3" s="2"/>
    </row>
    <row r="4" spans="1:31" ht="18" customHeight="1" thickTop="1" thickBot="1" x14ac:dyDescent="0.25">
      <c r="B4" s="21"/>
      <c r="C4" s="21"/>
      <c r="D4" s="21"/>
      <c r="E4" s="21"/>
      <c r="F4" s="21"/>
      <c r="G4" s="21"/>
      <c r="H4" s="21"/>
      <c r="I4" s="21"/>
      <c r="K4" s="107">
        <v>2</v>
      </c>
      <c r="L4" s="108">
        <v>2</v>
      </c>
      <c r="M4" s="2"/>
      <c r="N4" s="2"/>
      <c r="O4" s="2"/>
      <c r="P4" s="2"/>
      <c r="Q4" s="2"/>
      <c r="R4" s="21"/>
      <c r="S4" s="21"/>
      <c r="T4" s="21"/>
      <c r="U4" s="21"/>
      <c r="V4" s="21"/>
      <c r="W4" s="21"/>
      <c r="X4" s="21"/>
      <c r="Y4" s="21"/>
      <c r="Z4" s="181"/>
      <c r="AA4" s="129">
        <f>IF(K4=1,(E28/G2)+((C28*0.05)*(F28))+((C28*0.05)*(G28))+((C28*0.05)*(H28))+((C28*0.05)*(I28)),(E29/G2)+((C29*0.05)*(F29))+((C29*0.05)*(G29))+((C29*0.05)*(H29))+((C29*0.05)*(I29)))</f>
        <v>41.775280898876403</v>
      </c>
      <c r="AB4" s="159">
        <f>IF(L4=1,(E28/G2)+((C28*0.05)*(F28))+((C28*0.05)*(G28))+((C28*0.05)*(H28))+((C28*0.05)*(I28)),(E29/G2)+((C29*0.05)*(F29))+((C29*0.05)*(G29))+((C29*0.05)*(H29))+((C29*0.05)*(I29)))</f>
        <v>41.775280898876403</v>
      </c>
      <c r="AC4" s="2"/>
      <c r="AD4" s="2"/>
      <c r="AE4" s="2"/>
    </row>
    <row r="5" spans="1:31" ht="17" thickTop="1" x14ac:dyDescent="0.2">
      <c r="B5" s="21"/>
      <c r="C5" s="21"/>
      <c r="D5" s="21"/>
      <c r="E5" s="21"/>
      <c r="F5" s="21"/>
      <c r="G5" s="21"/>
      <c r="H5" s="21"/>
      <c r="I5" s="105">
        <v>2</v>
      </c>
      <c r="J5" s="106">
        <v>2</v>
      </c>
      <c r="K5" s="61">
        <v>2</v>
      </c>
      <c r="L5" s="61">
        <v>2</v>
      </c>
      <c r="M5" s="6">
        <v>2</v>
      </c>
      <c r="N5" s="26"/>
      <c r="O5" s="26"/>
      <c r="R5" s="21"/>
      <c r="S5" s="21"/>
      <c r="T5" s="21"/>
      <c r="U5" s="21"/>
      <c r="V5" s="21"/>
      <c r="W5" s="21"/>
      <c r="X5" s="21"/>
      <c r="Y5" s="4">
        <f>IF(I5=1,(E28/G2)+((C28*0.05)*(F28))+((C28*0.05)*(G28))+((C28*0.05)*(H28))+((C28*0.05)*(I28)),(E29/G2)+((C29*0.05)*(F29))+((C29*0.05)*(G29))+((C29*0.05)*(H29))+((C29*0.05)*(I29)))</f>
        <v>41.775280898876403</v>
      </c>
      <c r="Z5" s="54">
        <f>IF(J5=1,(E28/G2)+((C28*0.05)*(F28))+((C28*0.05)*(G28))+((C28*0.05)*(H28))+((C28*0.05)*(I28)),(E29/G2)+((C29*0.05)*(F29))+((C29*0.05)*(G29))+((C29*0.05)*(H29))+((C29*0.05)*(I29)))</f>
        <v>41.775280898876403</v>
      </c>
      <c r="AA5" s="61">
        <f>IF(K5=1,(E28/G2)+((C28*0.05)*(F28))+((C28*0.05)*(G28))+((C28*0.05)*(H28))+((C28*0.05)*(I28)),(E29/G2)+((C29*0.05)*(F29))+((C29*0.05)*(G29))+((C29*0.05)*(H29))+((C29*0.05)*(I29)))</f>
        <v>41.775280898876403</v>
      </c>
      <c r="AB5" s="61">
        <f>IF(L5=1,(E28/G2)+((C28*0.05)*(F28))+((C28*0.05)*(G28))+((C28*0.05)*(H28))+((C28*0.05)*(I28)),(E29/G2)+((C29*0.05)*(F29))+((C29*0.05)*(G29))+((C29*0.05)*(H29))+((C29*0.05)*(I29)))</f>
        <v>41.775280898876403</v>
      </c>
      <c r="AC5" s="174">
        <f>IF(M5=1,(E28/G2)+((C28*0.05)*(F28))+((C28*0.05)*(G28))+((C28*0.05)*(H28))+((C28*0.05)*(I28)),(E29/G2)+((C29*0.05)*(F29))+((C29*0.05)*(G29))+((C29*0.05)*(H29))+((C29*0.05)*(I29)))</f>
        <v>41.775280898876403</v>
      </c>
      <c r="AD5" s="26"/>
      <c r="AE5" s="26"/>
    </row>
    <row r="6" spans="1:31" x14ac:dyDescent="0.2">
      <c r="B6" s="21"/>
      <c r="C6" s="21"/>
      <c r="D6" s="21"/>
      <c r="E6" s="21"/>
      <c r="F6" s="21"/>
      <c r="G6" s="21"/>
      <c r="H6" s="21"/>
      <c r="I6" s="28">
        <v>1</v>
      </c>
      <c r="J6" s="8">
        <v>2</v>
      </c>
      <c r="K6" s="8">
        <v>2</v>
      </c>
      <c r="L6" s="31">
        <v>2</v>
      </c>
      <c r="M6" s="50">
        <v>2</v>
      </c>
      <c r="N6" s="26"/>
      <c r="O6" s="25"/>
      <c r="R6" s="21"/>
      <c r="S6" s="21"/>
      <c r="T6" s="21"/>
      <c r="U6" s="21"/>
      <c r="V6" s="21"/>
      <c r="W6" s="21"/>
      <c r="X6" s="21"/>
      <c r="Y6" s="7">
        <f>IF(I6=1,(E28/G2)+((C28*0.05)*(F28))+((C28*0.05)*(G28))+((C28*0.05)*(H28))+((C28*0.05)*(I28)),(E29/G2)+((C29*0.05)*(F29))+((C29*0.05)*(G29))+((C29*0.05)*(H29))+((C29*0.05)*(I29)))</f>
        <v>35.348314606741575</v>
      </c>
      <c r="Z6" s="8">
        <f>IF(J6=1,(E28/G2)+((C28*0.05)*(F28))+((C28*0.05)*(G28))+((C28*0.05)*(H28))+((C28*0.05)*(I28)),(E29/G2)+((C29*0.05)*(F29))+((C29*0.05)*(G29))+((C29*0.05)*(H29))+((C29*0.05)*(I29)))</f>
        <v>41.775280898876403</v>
      </c>
      <c r="AA6" s="8">
        <f>IF(K6=1,(E28/G2)+((C28*0.05)*(F28))+((C28*0.05)*(G28))+((C28*0.05)*(H28))+((C28*0.05)*(I28)),(E29/G2)+((C29*0.05)*(F29))+((C29*0.05)*(G29))+((C29*0.05)*(H29))+((C29*0.05)*(I29)))</f>
        <v>41.775280898876403</v>
      </c>
      <c r="AB6" s="31">
        <f>IF(L6=1,(E28/G2)+((C28*0.05)*(F28))+((C28*0.05)*(G28))+((C28*0.05)*(H28))+((C28*0.05)*(I28)),(E29/G2)+((C29*0.05)*(F29))+((C29*0.05)*(G29))+((C29*0.05)*(H29))+((C29*0.05)*(I29)))</f>
        <v>41.775280898876403</v>
      </c>
      <c r="AC6" s="50">
        <f>IF(M6=1,(E28/G2)+((C28*0.05)*(F28))+((C28*0.05)*(G28))+((C28*0.05)*(H28))+((C28*0.05)*(I28)),(E29/G2)+((C29*0.05)*(F29))+((C29*0.05)*(G29))+((C29*0.05)*(H29))+((C29*0.05)*(I29)))</f>
        <v>41.775280898876403</v>
      </c>
      <c r="AD6" s="26"/>
      <c r="AE6" s="25"/>
    </row>
    <row r="7" spans="1:31" x14ac:dyDescent="0.2">
      <c r="B7" s="26"/>
      <c r="C7" s="21"/>
      <c r="D7" s="21"/>
      <c r="E7" s="21"/>
      <c r="F7" s="21"/>
      <c r="G7" s="21"/>
      <c r="H7" s="21"/>
      <c r="I7" s="28">
        <v>1</v>
      </c>
      <c r="J7" s="8">
        <v>2</v>
      </c>
      <c r="K7" s="8">
        <v>2</v>
      </c>
      <c r="L7" s="31">
        <v>2</v>
      </c>
      <c r="M7" s="17">
        <v>2</v>
      </c>
      <c r="N7" s="25"/>
      <c r="O7" s="25"/>
      <c r="R7" s="26"/>
      <c r="S7" s="21"/>
      <c r="T7" s="21"/>
      <c r="U7" s="21"/>
      <c r="V7" s="21"/>
      <c r="W7" s="21"/>
      <c r="X7" s="21"/>
      <c r="Y7" s="7">
        <f>IF(I7=1,(E28/G2)+((C28*0.05)*(F28))+((C28*0.05)*(G28))+((C28*0.05)*(H28))+((C28*0.05)*(I28)),(E29/G2)+((C29*0.05)*(F29))+((C29*0.05)*(G29))+((C29*0.05)*(H29))+((C29*0.05)*(I29)))</f>
        <v>35.348314606741575</v>
      </c>
      <c r="Z7" s="8">
        <f>IF(J7=1,(E28/G2)+((C28*0.05)*(F28))+((C28*0.05)*(G28))+((C28*0.05)*(H28))+((C28*0.05)*(I28)),(E29/G2)+((C29*0.05)*(F29))+((C29*0.05)*(G29))+((C29*0.05)*(H29))+((C29*0.05)*(I29)))</f>
        <v>41.775280898876403</v>
      </c>
      <c r="AA7" s="8">
        <f>IF(K7=1,(E28/G2)+((C28*0.05)*(F28))+((C28*0.05)*(G28))+((C28*0.05)*(H28))+((C28*0.05)*(I28)),(E29/G2)+((C29*0.05)*(F29))+((C29*0.05)*(G29))+((C29*0.05)*(H29))+((C29*0.05)*(I29)))</f>
        <v>41.775280898876403</v>
      </c>
      <c r="AB7" s="31">
        <f>IF(L7=1,(E28/G2)+((C28*0.05)*(F28))+((C28*0.05)*(G28))+((C28*0.05)*(H28))+((C28*0.05)*(I28)),(E29/G2)+((C29*0.05)*(F29))+((C29*0.05)*(G29))+((C29*0.05)*(H29))+((C29*0.05)*(I29)))</f>
        <v>41.775280898876403</v>
      </c>
      <c r="AC7" s="42">
        <f>IF(M7=1,(E28/G2)+((C28*0.05)*(F28))+((C28*0.05)*(G28))+((C28*0.05)*(H28))+((C28*0.05)*(I28)),(E29/G2)+((C29*0.05)*(F29))+((C29*0.05)*(G29))+((C29*0.05)*(H29))+((C29*0.05)*(I29)))</f>
        <v>41.775280898876403</v>
      </c>
      <c r="AD7" s="93"/>
      <c r="AE7" s="25"/>
    </row>
    <row r="8" spans="1:31" x14ac:dyDescent="0.2">
      <c r="B8" s="26"/>
      <c r="C8" s="21"/>
      <c r="D8" s="21"/>
      <c r="E8" s="21"/>
      <c r="F8" s="21"/>
      <c r="G8" s="21"/>
      <c r="H8" s="21"/>
      <c r="I8" s="28">
        <v>1</v>
      </c>
      <c r="J8" s="8">
        <v>2</v>
      </c>
      <c r="K8" s="8">
        <v>2</v>
      </c>
      <c r="L8" s="31">
        <v>2</v>
      </c>
      <c r="M8" s="17">
        <v>2</v>
      </c>
      <c r="N8" s="25"/>
      <c r="O8" s="25"/>
      <c r="R8" s="26"/>
      <c r="S8" s="21"/>
      <c r="T8" s="21"/>
      <c r="U8" s="21"/>
      <c r="V8" s="21"/>
      <c r="W8" s="21"/>
      <c r="X8" s="21"/>
      <c r="Y8" s="7">
        <f>IF(I8=1,(E28/G2)+((C28*0.05)*(F28))+((C28*0.05)*(G28))+((C28*0.05)*(H28))+((C28*0.05)*(I28)),(E29/G2)+((C29*0.05)*(F29))+((C29*0.05)*(G29))+((C29*0.05)*(H29))+((C29*0.05)*(I29)))</f>
        <v>35.348314606741575</v>
      </c>
      <c r="Z8" s="8">
        <f>IF(J8=1,(E28/G2)+((C28*0.05)*(F28))+((C28*0.05)*(G28))+((C28*0.05)*(H28))+((C28*0.05)*(I28)),(E29/G2)+((C29*0.05)*(F29))+((C29*0.05)*(G29))+((C29*0.05)*(H29))+((C29*0.05)*(I29)))</f>
        <v>41.775280898876403</v>
      </c>
      <c r="AA8" s="8">
        <f>IF(K8=1,(E28/G2)+((C28*0.05)*(F28))+((C28*0.05)*(G28))+((C28*0.05)*(H28))+((C28*0.05)*(I28)),(E29/G2)+((C29*0.05)*(F29))+((C29*0.05)*(G29))+((C29*0.05)*(H29))+((C29*0.05)*(I29)))</f>
        <v>41.775280898876403</v>
      </c>
      <c r="AB8" s="31">
        <f>IF(L8=1,(E28/G2)+((C28*0.05)*(F28))+((C28*0.05)*(G28))+((C28*0.05)*(H28))+((C28*0.05)*(I28)),(E29/G2)+((C29*0.05)*(F29))+((C29*0.05)*(G29))+((C29*0.05)*(H29))+((C29*0.05)*(I29)))</f>
        <v>41.775280898876403</v>
      </c>
      <c r="AC8" s="42">
        <f>IF(M8=1,(E28/G2)+((C28*0.05)*(F28))+((C28*0.05)*(G28))+((C28*0.05)*(H28))+((C28*0.05)*(I28)),(E29/G2)+((C29*0.05)*(F29))+((C29*0.05)*(G29))+((C29*0.05)*(H29))+((C29*0.05)*(I29)))</f>
        <v>41.775280898876403</v>
      </c>
      <c r="AD8" s="93"/>
      <c r="AE8" s="25"/>
    </row>
    <row r="9" spans="1:31" x14ac:dyDescent="0.2">
      <c r="B9" s="26"/>
      <c r="C9" s="26"/>
      <c r="D9" s="21"/>
      <c r="E9" s="21"/>
      <c r="F9" s="21"/>
      <c r="G9" s="21"/>
      <c r="H9" s="21"/>
      <c r="I9" s="28">
        <v>2</v>
      </c>
      <c r="J9" s="8">
        <v>2</v>
      </c>
      <c r="K9" s="8">
        <v>2</v>
      </c>
      <c r="L9" s="31">
        <v>2</v>
      </c>
      <c r="M9" s="49">
        <v>2</v>
      </c>
      <c r="N9" s="25"/>
      <c r="O9" s="25"/>
      <c r="R9" s="26"/>
      <c r="S9" s="26"/>
      <c r="T9" s="21"/>
      <c r="U9" s="21"/>
      <c r="V9" s="21"/>
      <c r="W9" s="21"/>
      <c r="X9" s="21"/>
      <c r="Y9" s="7">
        <f>IF(I9=1,(E28/G2)+((C28*0.05)*(F28))+((C28*0.05)*(G28))+((C28*0.05)*(H28))+((C28*0.05)*(I28)),(E29/G2)+((C29*0.05)*(F29))+((C29*0.05)*(G29))+((C29*0.05)*(H29))+((C29*0.05)*(I29)))</f>
        <v>41.775280898876403</v>
      </c>
      <c r="Z9" s="8">
        <f>IF(J9=1,(E28/G2)+((C28*0.05)*(F28))+((C28*0.05)*(G28))+((C28*0.05)*(H28))+((C28*0.05)*(I28)),(E29/G2)+((C29*0.05)*(F29))+((C29*0.05)*(G29))+((C29*0.05)*(H29))+((C29*0.05)*(I29)))</f>
        <v>41.775280898876403</v>
      </c>
      <c r="AA9" s="8">
        <f>IF(K9=1,(E28/G2)+((C28*0.05)*(F28))+((C28*0.05)*(G28))+((C28*0.05)*(H28))+((C28*0.05)*(I28)),(E29/G2)+((C29*0.05)*(F29))+((C29*0.05)*(G29))+((C29*0.05)*(H29))+((C29*0.05)*(I29)))</f>
        <v>41.775280898876403</v>
      </c>
      <c r="AB9" s="31">
        <f>IF(L9=1,(E28/G2)+((C28*0.05)*(F28))+((C28*0.05)*(G28))+((C28*0.05)*(H28))+((C28*0.05)*(I28)),(E29/G2)+((C29*0.05)*(F29))+((C29*0.05)*(G29))+((C29*0.05)*(H29))+((C29*0.05)*(I29)))</f>
        <v>41.775280898876403</v>
      </c>
      <c r="AC9" s="68">
        <f>IF(M9=1,(E28/G2)+((C28*0.05)*(F28))+((C28*0.05)*(G28))+((C28*0.05)*(H28))+((C28*0.05)*(I28)),(E29/G2)+((C29*0.05)*(F29))+((C29*0.05)*(G29))+((C29*0.05)*(H29))+((C29*0.05)*(I29)))</f>
        <v>41.775280898876403</v>
      </c>
      <c r="AD9" s="93"/>
      <c r="AE9" s="25"/>
    </row>
    <row r="10" spans="1:31" x14ac:dyDescent="0.2">
      <c r="B10" s="26"/>
      <c r="C10" s="26"/>
      <c r="D10" s="26"/>
      <c r="E10" s="21"/>
      <c r="F10" s="21"/>
      <c r="G10" s="21"/>
      <c r="H10" s="21"/>
      <c r="I10" s="28">
        <v>2</v>
      </c>
      <c r="J10" s="8">
        <v>2</v>
      </c>
      <c r="K10" s="8">
        <v>1</v>
      </c>
      <c r="L10" s="31">
        <v>2</v>
      </c>
      <c r="M10" s="56">
        <v>2</v>
      </c>
      <c r="N10" s="25"/>
      <c r="O10" s="25"/>
      <c r="R10" s="26"/>
      <c r="S10" s="26"/>
      <c r="T10" s="26"/>
      <c r="U10" s="21"/>
      <c r="V10" s="21"/>
      <c r="W10" s="21"/>
      <c r="X10" s="21"/>
      <c r="Y10" s="7">
        <f>IF(I10=1,(E28/G2)+((C28*0.05)*(F28))+((C28*0.05)*(G28))+((C28*0.05)*(H28))+((C28*0.05)*(I28)),(E29/G2)+((C29*0.05)*(F29))+((C29*0.05)*(G29))+((C29*0.05)*(H29))+((C29*0.05)*(I29)))</f>
        <v>41.775280898876403</v>
      </c>
      <c r="Z10" s="8">
        <f>IF(J10=1,(E28/G2)+((C28*0.05)*(F28))+((C28*0.05)*(G28))+((C28*0.05)*(H28))+((C28*0.05)*(I28)),(E29/G2)+((C29*0.05)*(F29))+((C29*0.05)*(G29))+((C29*0.05)*(H29))+((C29*0.05)*(I29)))</f>
        <v>41.775280898876403</v>
      </c>
      <c r="AA10" s="8">
        <f>IF(K10=1,(E28/G2)+((C28*0.05)*(F28))+((C28*0.05)*(G28))+((C28*0.05)*(H28))+((C28*0.05)*(I28)),(E29/G2)+((C29*0.05)*(F29))+((C29*0.05)*(G29))+((C29*0.05)*(H29))+((C29*0.05)*(I29)))</f>
        <v>35.348314606741575</v>
      </c>
      <c r="AB10" s="31">
        <f>IF(L10=1,(E28/G2)+((C28*0.05)*(F28))+((C28*0.05)*(G28))+((C28*0.05)*(H28))+((C28*0.05)*(I28)),(E29/G2)+((C29*0.05)*(F29))+((C29*0.05)*(G29))+((C29*0.05)*(H29))+((C29*0.05)*(I29)))</f>
        <v>41.775280898876403</v>
      </c>
      <c r="AC10" s="55">
        <f>IF(M10=1,(E28/G2)+((C28*0.05)*(F28))+((C28*0.05)*(G28))+((C28*0.05)*(H28))+((C28*0.05)*(I28)),(E29/G2)+((C29*0.05)*(F29))+((C29*0.05)*(G29))+((C29*0.05)*(H29))+((C29*0.05)*(I29)))</f>
        <v>41.775280898876403</v>
      </c>
      <c r="AD10" s="93"/>
      <c r="AE10" s="25"/>
    </row>
    <row r="11" spans="1:31" x14ac:dyDescent="0.2">
      <c r="B11" s="26"/>
      <c r="C11" s="26"/>
      <c r="D11" s="26"/>
      <c r="E11" s="26"/>
      <c r="F11" s="21"/>
      <c r="G11" s="21"/>
      <c r="H11" s="21"/>
      <c r="I11" s="28">
        <v>2</v>
      </c>
      <c r="J11" s="8">
        <v>1</v>
      </c>
      <c r="K11" s="8">
        <v>1</v>
      </c>
      <c r="L11" s="31">
        <v>1</v>
      </c>
      <c r="M11" s="56">
        <v>2</v>
      </c>
      <c r="N11" s="25"/>
      <c r="O11" s="26"/>
      <c r="R11" s="26"/>
      <c r="S11" s="26"/>
      <c r="T11" s="26"/>
      <c r="U11" s="26"/>
      <c r="V11" s="21"/>
      <c r="W11" s="21"/>
      <c r="X11" s="21"/>
      <c r="Y11" s="7">
        <f>IF(I11=1,(E28/G2)+((C28*0.05)*(F28))+((C28*0.05)*(G28))+((C28*0.05)*(H28))+((C28*0.05)*(I28)),(E29/G2)+((C29*0.05)*(F29))+((C29*0.05)*(G29))+((C29*0.05)*(H29))+((C29*0.05)*(I29)))</f>
        <v>41.775280898876403</v>
      </c>
      <c r="Z11" s="8">
        <f>IF(J11=1,(E28/G2)+((C28*0.05)*(F28))+((C28*0.05)*(G28))+((C28*0.05)*(H28))+((C28*0.05)*(I28)),(E29/G2)+((C29*0.05)*(F29))+((C29*0.05)*(G29))+((C29*0.05)*(H29))+((C29*0.05)*(I29)))</f>
        <v>35.348314606741575</v>
      </c>
      <c r="AA11" s="8">
        <f>IF(K11=1,(E28/G2)+((C28*0.05)*(F28))+((C28*0.05)*(G28))+((C28*0.05)*(H28))+((C28*0.05)*(I28)),(E29/G2)+((C29*0.05)*(F29))+((C29*0.05)*(G29))+((C29*0.05)*(H29))+((C29*0.05)*(I29)))</f>
        <v>35.348314606741575</v>
      </c>
      <c r="AB11" s="31">
        <f>IF(L11=1,(E28/G2)+((C28*0.05)*(F28))+((C28*0.05)*(G28))+((C28*0.05)*(H28))+((C28*0.05)*(I28)),(E29/G2)+((C29*0.05)*(F29))+((C29*0.05)*(G29))+((C29*0.05)*(H29))+((C29*0.05)*(I29)))</f>
        <v>35.348314606741575</v>
      </c>
      <c r="AC11" s="55">
        <f>IF(M11=1,(E28/G2)+((C28*0.05)*(F28))+((C28*0.05)*(G28))+((C28*0.05)*(H28))+((C28*0.05)*(I28)),(E29/G2)+((C29*0.05)*(F29))+((C29*0.05)*(G29))+((C29*0.05)*(H29))+((C29*0.05)*(I29)))</f>
        <v>41.775280898876403</v>
      </c>
      <c r="AD11" s="93"/>
      <c r="AE11" s="26"/>
    </row>
    <row r="12" spans="1:31" x14ac:dyDescent="0.2">
      <c r="B12" s="26"/>
      <c r="C12" s="26"/>
      <c r="D12" s="26"/>
      <c r="E12" s="26"/>
      <c r="F12" s="26"/>
      <c r="G12" s="21"/>
      <c r="H12" s="21"/>
      <c r="I12" s="28">
        <v>1</v>
      </c>
      <c r="J12" s="8">
        <v>1</v>
      </c>
      <c r="K12" s="8">
        <v>1</v>
      </c>
      <c r="L12" s="31">
        <v>1</v>
      </c>
      <c r="M12" s="56">
        <v>2</v>
      </c>
      <c r="N12" s="25"/>
      <c r="O12" s="26"/>
      <c r="R12" s="26"/>
      <c r="S12" s="26"/>
      <c r="T12" s="26"/>
      <c r="U12" s="26"/>
      <c r="V12" s="26"/>
      <c r="W12" s="21"/>
      <c r="X12" s="21"/>
      <c r="Y12" s="7">
        <f>IF(I12=1,(E28/G2)+((C28*0.05)*(F28))+((C28*0.05)*(G28))+((C28*0.05)*(H28))+((C28*0.05)*(I28)),(E29/G2)+((C29*0.05)*(F29))+((C29*0.05)*(G29))+((C29*0.05)*(H29))+((C29*0.05)*(I29)))</f>
        <v>35.348314606741575</v>
      </c>
      <c r="Z12" s="8">
        <f>IF(J12=1,(E28/G2)+((C28*0.05)*(F28))+((C28*0.05)*(G28))+((C28*0.05)*(H28))+((C28*0.05)*(I28)),(E29/G2)+((C29*0.05)*(F29))+((C29*0.05)*(G29))+((C29*0.05)*(H29))+((C29*0.05)*(I29)))</f>
        <v>35.348314606741575</v>
      </c>
      <c r="AA12" s="8">
        <f>IF(K12=1,(E28/G2)+((C28*0.05)*(F28))+((C28*0.05)*(G28))+((C28*0.05)*(H28))+((C28*0.05)*(I28)),(E29/G2)+((C29*0.05)*(F29))+((C29*0.05)*(G29))+((C29*0.05)*(H29))+((C29*0.05)*(I29)))</f>
        <v>35.348314606741575</v>
      </c>
      <c r="AB12" s="31">
        <f>IF(L12=1,(E28/G2)+((C28*0.05)*(F28))+((C28*0.05)*(G28))+((C28*0.05)*(H28))+((C28*0.05)*(I28)),(E29/G2)+((C29*0.05)*(F29))+((C29*0.05)*(G29))+((C29*0.05)*(H29))+((C29*0.05)*(I29)))</f>
        <v>35.348314606741575</v>
      </c>
      <c r="AC12" s="55">
        <f>IF(M12=1,(E28/G2)+((C28*0.05)*(F28))+((C28*0.05)*(G28))+((C28*0.05)*(H28))+((C28*0.05)*(I28)),(E29/G2)+((C29*0.05)*(F29))+((C29*0.05)*(G29))+((C29*0.05)*(H29))+((C29*0.05)*(I29)))</f>
        <v>41.775280898876403</v>
      </c>
      <c r="AD12" s="93"/>
      <c r="AE12" s="26"/>
    </row>
    <row r="13" spans="1:31" x14ac:dyDescent="0.2">
      <c r="B13" s="26"/>
      <c r="C13" s="26"/>
      <c r="D13" s="26"/>
      <c r="E13" s="26"/>
      <c r="F13" s="26"/>
      <c r="G13" s="21"/>
      <c r="H13" s="21"/>
      <c r="I13" s="33">
        <v>1</v>
      </c>
      <c r="J13" s="53">
        <v>1</v>
      </c>
      <c r="K13" s="54">
        <v>1</v>
      </c>
      <c r="L13" s="8">
        <v>1</v>
      </c>
      <c r="M13" s="17">
        <v>1</v>
      </c>
      <c r="N13" s="21"/>
      <c r="O13" s="26"/>
      <c r="R13" s="26"/>
      <c r="S13" s="26"/>
      <c r="T13" s="26"/>
      <c r="U13" s="26"/>
      <c r="V13" s="26"/>
      <c r="W13" s="21"/>
      <c r="X13" s="21"/>
      <c r="Y13" s="95">
        <f>IF(I13=1,(E28/G2)+((C28*0.05)*(F28))+((C28*0.05)*(G28))+((C28*0.05)*(H28))+((C28*0.05)*(I28)),(E29/G2)+((C29*0.05)*(F29))+((C29*0.05)*(G29))+((C29*0.05)*(H29))+((C29*0.05)*(I29)))</f>
        <v>35.348314606741575</v>
      </c>
      <c r="Z13" s="53">
        <f>IF(J13=1,(E28/G2)+((C28*0.05)*(F28))+((C28*0.05)*(G28))+((C28*0.05)*(H28))+((C28*0.05)*(I28)),(E29/G2)+((C29*0.05)*(F29))+((C29*0.05)*(G29))+((C29*0.05)*(H29))+((C29*0.05)*(I29)))</f>
        <v>35.348314606741575</v>
      </c>
      <c r="AA13" s="54">
        <f>IF(K13=1,(E28/G2)+((C28*0.05)*(F28))+((C28*0.05)*(G28))+((C28*0.05)*(H28))+((C28*0.05)*(I28)),(E29/G2)+((C29*0.05)*(F29))+((C29*0.05)*(G29))+((C29*0.05)*(H29))+((C29*0.05)*(I29)))</f>
        <v>35.348314606741575</v>
      </c>
      <c r="AB13" s="8">
        <f>IF(L13=1,(E28/G2)+((C28*0.05)*(F28))+((C28*0.05)*(G28))+((C28*0.05)*(H28))+((C28*0.05)*(I28)),(E29/G2)+((C29*0.05)*(F29))+((C29*0.05)*(G29))+((C29*0.05)*(H29))+((C29*0.05)*(I29)))</f>
        <v>35.348314606741575</v>
      </c>
      <c r="AC13" s="42">
        <f>IF(M13=1,(E28/G2)+((C28*0.05)*(F28))+((C28*0.05)*(G28))+((C28*0.05)*(H28))+((C28*0.05)*(I28)),(E29/G2)+((C29*0.05)*(F29))+((C29*0.05)*(G29))+((C29*0.05)*(H29))+((C29*0.05)*(I29)))</f>
        <v>35.348314606741575</v>
      </c>
      <c r="AD13" s="94"/>
      <c r="AE13" s="26"/>
    </row>
    <row r="14" spans="1:31" x14ac:dyDescent="0.2">
      <c r="B14" s="26"/>
      <c r="C14" s="26"/>
      <c r="D14" s="26"/>
      <c r="E14" s="26"/>
      <c r="F14" s="26"/>
      <c r="G14" s="21"/>
      <c r="H14" s="21"/>
      <c r="I14" s="33">
        <v>1</v>
      </c>
      <c r="J14" s="43">
        <v>1</v>
      </c>
      <c r="K14" s="8">
        <v>1</v>
      </c>
      <c r="L14" s="8">
        <v>1</v>
      </c>
      <c r="M14" s="17">
        <v>1</v>
      </c>
      <c r="N14" s="21"/>
      <c r="O14" s="26"/>
      <c r="R14" s="26"/>
      <c r="S14" s="26"/>
      <c r="T14" s="26"/>
      <c r="U14" s="26"/>
      <c r="V14" s="26"/>
      <c r="W14" s="21"/>
      <c r="X14" s="21"/>
      <c r="Y14" s="40">
        <f>IF(114=1,(E28/G2)+((C28*0.05)*(F28))+((C28*0.05)*(G28))+((C28*0.05)*(H28))+((C28*0.05)*(I28)),(E29/G2)+((C29*0.05)*(F29))+((C29*0.05)*(G29))+((C29*0.05)*(H29))+((C29*0.05)*(I29)))</f>
        <v>41.775280898876403</v>
      </c>
      <c r="Z14" s="43">
        <f>IF(J14=1,(E28/G2)+((C28*0.05)*(F28))+((C28*0.05)*(G28))+((C28*0.05)*(H28))+((C28*0.05)*(I28)),(E29/G2)+((C29*0.05)*(F29))+((C29*0.05)*(G29))+((C29*0.05)*(H29))+((C29*0.05)*(I29)))</f>
        <v>35.348314606741575</v>
      </c>
      <c r="AA14" s="8">
        <f>IF(K14=1,(E28/G2)+((C28*0.05)*(F28))+((C28*0.05)*(G28))+((C28*0.05)*(H28))+((C28*0.05)*(I28)),(E29/G2)+((C29*0.05)*(F29))+((C29*0.05)*(G29))+((C29*0.05)*(H29))+((C29*0.05)*(I29)))</f>
        <v>35.348314606741575</v>
      </c>
      <c r="AB14" s="8">
        <f>IF(L14=1,(E28/G2)+((C28*0.05)*(F28))+((C28*0.05)*(G28))+((C28*0.05)*(H28))+((C28*0.05)*(I28)),(E29/G2)+((C29*0.05)*(F29))+((C29*0.05)*(G29))+((C29*0.05)*(H29))+((C29*0.05)*(I29)))</f>
        <v>35.348314606741575</v>
      </c>
      <c r="AC14" s="42">
        <f>IF(M14=1,(E28/G2)+((C28*0.05)*(F28))+((C28*0.05)*(G28))+((C28*0.05)*(H28))+((C28*0.05)*(I28)),(E29/G2)+((C29*0.05)*(F29))+((C29*0.05)*(G29))+((C29*0.05)*(H29))+((C29*0.05)*(I29)))</f>
        <v>35.348314606741575</v>
      </c>
      <c r="AD14" s="94"/>
      <c r="AE14" s="26"/>
    </row>
    <row r="15" spans="1:31" x14ac:dyDescent="0.2">
      <c r="B15" s="26"/>
      <c r="C15" s="26"/>
      <c r="D15" s="26"/>
      <c r="E15" s="26"/>
      <c r="F15" s="26"/>
      <c r="G15" s="21"/>
      <c r="H15" s="21"/>
      <c r="I15" s="33">
        <v>1</v>
      </c>
      <c r="J15" s="43">
        <v>1</v>
      </c>
      <c r="K15" s="8">
        <v>1</v>
      </c>
      <c r="L15" s="8">
        <v>1</v>
      </c>
      <c r="M15" s="17">
        <v>1</v>
      </c>
      <c r="N15" s="21"/>
      <c r="O15" s="26"/>
      <c r="R15" s="26"/>
      <c r="S15" s="26"/>
      <c r="T15" s="26"/>
      <c r="U15" s="26"/>
      <c r="V15" s="26"/>
      <c r="W15" s="21"/>
      <c r="X15" s="21"/>
      <c r="Y15" s="40">
        <f>IF(I15=1,(E28/G2)+((C28*0.05)*(F28))+((C28*0.05)*(G28))+((C28*0.05)*(H28))+((C28*0.05)*(I28)),(E29/G2)+((C29*0.05)*(F29))+((C29*0.05)*(G29))+((C29*0.05)*(H29))+((C29*0.05)*(I29)))</f>
        <v>35.348314606741575</v>
      </c>
      <c r="Z15" s="43">
        <f>IF(J15=1,(E28/G2)+((C28*0.05)*(F28))+((C28*0.05)*(G28))+((C28*0.05)*(H28))+((C28*0.05)*(I28)),(E29/G2)+((C29*0.05)*(F29))+((C29*0.05)*(G29))+((C29*0.05)*(H29))+((C29*0.05)*(I29)))</f>
        <v>35.348314606741575</v>
      </c>
      <c r="AA15" s="8">
        <f>IF(K15=1,(E28/G2)+((C28*0.05)*(F28))+((C28*0.05)*(G28))+((C28*0.05)*(H28))+((C28*0.05)*(I28)),(E29/G2)+((C29*0.05)*(F29))+((C29*0.05)*(G29))+((C29*0.05)*(H29))+((C29*0.05)*(I29)))</f>
        <v>35.348314606741575</v>
      </c>
      <c r="AB15" s="8">
        <f>IF(L15=1,(E28/G2)+((C28*0.05)*(F28))+((C28*0.05)*(G28))+((C28*0.05)*(H28))+((C28*0.05)*(I28)),(E29/G2)+((C29*0.05)*(F29))+((C29*0.05)*(G29))+((C29*0.05)*(H29))+((C29*0.05)*(I29)))</f>
        <v>35.348314606741575</v>
      </c>
      <c r="AC15" s="42">
        <f>IF(M15=1,(E28/G2)+((C28*0.05)*(F28))+((C28*0.05)*(G28))+((C28*0.05)*(H28))+((C28*0.05)*(I28)),(E29/G2)+((C29*0.05)*(F29))+((C29*0.05)*(G29))+((C29*0.05)*(H29))+((C29*0.05)*(I29)))</f>
        <v>35.348314606741575</v>
      </c>
      <c r="AD15" s="94"/>
      <c r="AE15" s="26"/>
    </row>
    <row r="16" spans="1:31" x14ac:dyDescent="0.2">
      <c r="B16" s="26"/>
      <c r="C16" s="26"/>
      <c r="D16" s="26"/>
      <c r="E16" s="26"/>
      <c r="F16" s="26"/>
      <c r="G16" s="26"/>
      <c r="H16" s="21"/>
      <c r="I16" s="33">
        <v>1</v>
      </c>
      <c r="J16" s="43">
        <v>1</v>
      </c>
      <c r="K16" s="8">
        <v>1</v>
      </c>
      <c r="L16" s="8">
        <v>1</v>
      </c>
      <c r="M16" s="36">
        <v>2</v>
      </c>
      <c r="N16" s="21"/>
      <c r="O16" s="25"/>
      <c r="R16" s="26"/>
      <c r="S16" s="26"/>
      <c r="T16" s="26"/>
      <c r="U16" s="26"/>
      <c r="V16" s="26"/>
      <c r="W16" s="26"/>
      <c r="X16" s="21"/>
      <c r="Y16" s="40">
        <f>IF(I16=1,(E28/G2)+((C28*0.05)*(F28))+((C28*0.05)*(G28))+((C28*0.05)*(H28))+((C28*0.05)*(I28)),(E29/G2)+((C29*0.05)*(F29))+((C29*0.05)*(G29))+((C29*0.05)*(H29))+((C29*0.05)*(I29)))</f>
        <v>35.348314606741575</v>
      </c>
      <c r="Z16" s="43">
        <f>IF(J16=1,(E28/G2)+((C28*0.05)*(F28))+((C28*0.05)*(G28))+((C28*0.05)*(H28))+((C28*0.05)*(I28)),(E29/G2)+((C29*0.05)*(F29))+((C29*0.05)*(G29))+((C29*0.05)*(H29))+((C29*0.05)*(I29)))</f>
        <v>35.348314606741575</v>
      </c>
      <c r="AA16" s="8">
        <f>IF(K16=1,(E28/G2)+((C28*0.05)*(F28))+((C28*0.05)*(G28))+((C28*0.05)*(H28))+((C28*0.05)*(I28)),(E29/G2)+((C29*0.05)*(F29))+((C29*0.05)*(G29))+((C29*0.05)*(H29))+((C29*0.05)*(I29)))</f>
        <v>35.348314606741575</v>
      </c>
      <c r="AB16" s="8">
        <f>IF(L16=1,(E28/G2)+((C28*0.05)*(F28))+((C28*0.05)*(G28))+((C28*0.05)*(H28))+((C28*0.05)*(I28)),(E29/G2)+((C29*0.05)*(F29))+((C29*0.05)*(G29))+((C29*0.05)*(H29))+((C29*0.05)*(I29)))</f>
        <v>35.348314606741575</v>
      </c>
      <c r="AC16" s="87">
        <f>IF(M16=1,(E28/G2)+((C28*0.05)*(F28))+((C28*0.05)*(G28))+((C28*0.05)*(H28))+((C28*0.05)*(I28)),(E29/G2)+((C29*0.05)*(F29))+((C29*0.05)*(G29))+((C29*0.05)*(H29))+((C29*0.05)*(I29)))</f>
        <v>41.775280898876403</v>
      </c>
      <c r="AD16" s="94"/>
      <c r="AE16" s="25"/>
    </row>
    <row r="17" spans="1:31" x14ac:dyDescent="0.2">
      <c r="B17" s="26"/>
      <c r="C17" s="26"/>
      <c r="D17" s="26"/>
      <c r="E17" s="26"/>
      <c r="F17" s="26"/>
      <c r="G17" s="26"/>
      <c r="H17" s="26"/>
      <c r="I17" s="28">
        <v>1</v>
      </c>
      <c r="J17" s="31">
        <v>1</v>
      </c>
      <c r="K17" s="8">
        <v>1</v>
      </c>
      <c r="L17" s="42">
        <v>1</v>
      </c>
      <c r="M17" s="102">
        <v>2</v>
      </c>
      <c r="N17" s="25"/>
      <c r="O17" s="25"/>
      <c r="R17" s="26"/>
      <c r="S17" s="26"/>
      <c r="T17" s="26"/>
      <c r="U17" s="26"/>
      <c r="V17" s="26"/>
      <c r="W17" s="26"/>
      <c r="X17" s="26"/>
      <c r="Y17" s="7">
        <f>IF(I17=1,(E28/G2)+((C28*0.05)*(F28))+((C28*0.05)*(G28))+((C28*0.05)*(H28))+((C28*0.05)*(I28)),(E29/G2)+((C29*0.05)*(F29))+((C29*0.05)*(G29))+((C29*0.05)*(H29))+((C29*0.05)*(I29)))</f>
        <v>35.348314606741575</v>
      </c>
      <c r="Z17" s="31">
        <f>IF(J17=1,(E28/G2)+((C28*0.05)*(F28))+((C28*0.05)*(G28))+((C28*0.05)*(H28))+((C28*0.05)*(I28)),(E29/G2)+((C29*0.05)*(F29))+((C29*0.05)*(G29))+((C29*0.05)*(H29))+((C29*0.05)*(I29)))</f>
        <v>35.348314606741575</v>
      </c>
      <c r="AA17" s="8">
        <f>IF(K17=1,(E28/G2)+((C28*0.05)*(F28))+((C28*0.05)*(G28))+((C28*0.05)*(H28))+((C28*0.05)*(I28)),(E29/G2)+((C29*0.05)*(F29))+((C29*0.05)*(G29))+((C29*0.05)*(H29))+((C29*0.05)*(I29)))</f>
        <v>35.348314606741575</v>
      </c>
      <c r="AB17" s="42">
        <f>IF(L17=1,(E28/G2)+((C28*0.05)*(F28))+((C28*0.05)*(G28))+((C28*0.05)*(H28))+((C28*0.05)*(I28)),(E29/G2)+((C29*0.05)*(F29))+((C29*0.05)*(G29))+((C29*0.05)*(H29))+((C29*0.05)*(I29)))</f>
        <v>35.348314606741575</v>
      </c>
      <c r="AC17" s="91">
        <f>IF(M17=1,(E28/G2)+((C28*0.05)*(F28))+((C28*0.05)*(G28))+((C28*0.05)*(H28))+((C28*0.05)*(I28)),(E29/G2)+((C29*0.05)*(F29))+((C29*0.05)*(G29))+((C29*0.05)*(H29))+((C29*0.05)*(I29)))</f>
        <v>41.775280898876403</v>
      </c>
      <c r="AD17" s="93"/>
      <c r="AE17" s="25"/>
    </row>
    <row r="18" spans="1:31" x14ac:dyDescent="0.2">
      <c r="B18" s="26"/>
      <c r="C18" s="26"/>
      <c r="D18" s="26"/>
      <c r="E18" s="26"/>
      <c r="F18" s="26"/>
      <c r="G18" s="26"/>
      <c r="H18" s="26"/>
      <c r="I18" s="44">
        <v>1</v>
      </c>
      <c r="J18" s="31">
        <v>1</v>
      </c>
      <c r="K18" s="8">
        <v>1</v>
      </c>
      <c r="L18" s="11">
        <v>1</v>
      </c>
      <c r="M18" s="50">
        <v>2</v>
      </c>
      <c r="N18" s="25"/>
      <c r="O18" s="25"/>
      <c r="R18" s="26"/>
      <c r="S18" s="26"/>
      <c r="T18" s="26"/>
      <c r="U18" s="26"/>
      <c r="V18" s="26"/>
      <c r="W18" s="26"/>
      <c r="X18" s="26"/>
      <c r="Y18" s="182">
        <f>IF(I18=1,(E28/G2)+((C28*0.05)*(F28))+((C28*0.05)*(G28))+((C28*0.05)*(H28))+((C28*0.05)*(I28)),(E29/G2)+((C29*0.05)*(F29))+((C29*0.05)*(G29))+((C29*0.05)*(H29))+((C29*0.05)*(I29)))</f>
        <v>35.348314606741575</v>
      </c>
      <c r="Z18" s="183">
        <f>IF(J18=1,(E28/G2)+((C28*0.05)*(F28))+((C28*0.05)*(G28))+((C28*0.05)*(H28))+((C28*0.05)*(I28)),(E29/G2)+((C29*0.05)*(F29))+((C29*0.05)*(G29))+((C29*0.05)*(H29))+((C29*0.05)*(I29)))</f>
        <v>35.348314606741575</v>
      </c>
      <c r="AA18" s="8">
        <f>IF(K18=1,(E28/G2)+((C28*0.05)*(F28))+((C28*0.05)*(G28))+((C28*0.05)*(H28))+((C28*0.05)*(I28)),(E29/G2)+((C29*0.05)*(F29))+((C29*0.05)*(G29))+((C29*0.05)*(H29))+((C29*0.05)*(I29)))</f>
        <v>35.348314606741575</v>
      </c>
      <c r="AB18" s="11">
        <f>IF(L18=1,(E28/G2)+((C28*0.05)*(F28))+((C28*0.05)*(G28))+((C28*0.05)*(H28))+((C28*0.05)*(I28)),(E29/G2)+((C29*0.05)*(F29))+((C29*0.05)*(G29))+((C29*0.05)*(H29))+((C29*0.05)*(I29)))</f>
        <v>35.348314606741575</v>
      </c>
      <c r="AC18" s="61">
        <f>IF(M18=1,(E28/G2)+((C28*0.05)*(F28))+((C28*0.05)*(G28))+((C28*0.05)*(H28))+((C28*0.05)*(I28)),(E29/G2)+((C29*0.05)*(F29))+((C29*0.05)*(G29))+((C29*0.05)*(H29))+((C29*0.05)*(I29)))</f>
        <v>41.775280898876403</v>
      </c>
      <c r="AD18" s="93"/>
      <c r="AE18" s="25"/>
    </row>
    <row r="19" spans="1:31" x14ac:dyDescent="0.2">
      <c r="B19" s="26"/>
      <c r="C19" s="26"/>
      <c r="D19" s="26"/>
      <c r="E19" s="26"/>
      <c r="F19" s="26"/>
      <c r="G19" s="21"/>
      <c r="H19" s="26"/>
      <c r="I19" s="28">
        <v>1</v>
      </c>
      <c r="J19" s="34">
        <v>1</v>
      </c>
      <c r="K19" s="45">
        <v>1</v>
      </c>
      <c r="L19" s="46">
        <v>1</v>
      </c>
      <c r="M19" s="60">
        <v>1</v>
      </c>
      <c r="N19" s="25"/>
      <c r="O19" s="25"/>
      <c r="R19" s="26"/>
      <c r="S19" s="26"/>
      <c r="T19" s="26"/>
      <c r="U19" s="26"/>
      <c r="V19" s="26"/>
      <c r="W19" s="21"/>
      <c r="X19" s="26"/>
      <c r="Y19" s="113">
        <f>IF(I19=1,(E28/G2)+((C28*0.05)*(F28))+((C28*0.05)*(G28))+((C28*0.05)*(H28))+((C28*0.05)*(I28)),(E29/G2)+((C29*0.05)*(F29))+((C29*0.05)*(G29))+((C29*0.05)*(H29))+((C29*0.05)*(I29)))</f>
        <v>35.348314606741575</v>
      </c>
      <c r="Z19" s="184">
        <f>IF(J19=1,(E28/G2)+((C28*0.05)*(F28))+((C28*0.05)*(G28))+((C28*0.05)*(H28))+((C28*0.05)*(I28)),(E29/G2)+((C29*0.05)*(F29))+((C29*0.05)*(G29))+((C29*0.05)*(H29))+((C29*0.05)*(I29)))</f>
        <v>35.348314606741575</v>
      </c>
      <c r="AA19" s="45">
        <f>IF(K19=1,(E28/G2)+((C28*0.05)*(F28))+((C28*0.05)*(G28))+((C28*0.05)*(H28))+((C28*0.05)*(I28)),(E29/G2)+((C29*0.05)*(F29))+((C29*0.05)*(G29))+((C29*0.05)*(H29))+((C29*0.05)*(I29)))</f>
        <v>35.348314606741575</v>
      </c>
      <c r="AB19" s="46">
        <f>IF(L19=1,(E28/G2)+((C28*0.05)*(F28))+((C28*0.05)*(G28))+((C28*0.05)*(H28))+((C28*0.05)*(I28)),(E29/G2)+((C29*0.05)*(F29))+((C29*0.05)*(G29))+((C29*0.05)*(H29))+((C29*0.05)*(I29)))</f>
        <v>35.348314606741575</v>
      </c>
      <c r="AC19" s="92">
        <f>IF(M19=1,(E28/G2)+((C28*0.05)*(F28))+((C28*0.05)*(G28))+((C28*0.05)*(H28))+((C28*0.05)*(I28)),(E29/G2)+((C29*0.05)*(F29))+((C29*0.05)*(G29))+((C29*0.05)*(H29))+((C29*0.05)*(I29)))</f>
        <v>35.348314606741575</v>
      </c>
      <c r="AD19" s="93"/>
      <c r="AE19" s="25"/>
    </row>
    <row r="20" spans="1:31" x14ac:dyDescent="0.2">
      <c r="B20" s="26"/>
      <c r="C20" s="26"/>
      <c r="D20" s="26"/>
      <c r="E20" s="26"/>
      <c r="F20" s="26"/>
      <c r="G20" s="21"/>
      <c r="H20" s="26"/>
      <c r="I20" s="28">
        <v>1</v>
      </c>
      <c r="J20" s="34">
        <v>1</v>
      </c>
      <c r="K20" s="46">
        <v>1</v>
      </c>
      <c r="L20" s="41">
        <v>1</v>
      </c>
      <c r="M20" s="60">
        <v>1</v>
      </c>
      <c r="N20" s="25"/>
      <c r="O20" s="26"/>
      <c r="R20" s="26"/>
      <c r="S20" s="26"/>
      <c r="T20" s="26"/>
      <c r="U20" s="26"/>
      <c r="V20" s="26"/>
      <c r="W20" s="21"/>
      <c r="X20" s="26"/>
      <c r="Y20" s="113">
        <f>IF(I20=1,(E28/G2)+((C28*0.05)*(F28))+((C28*0.05)*(G28))+((C28*0.05)*(H28))+((C28*0.05)*(I28)),(E29/G2)+((C29*0.05)*(F29))+((C29*0.05)*(G29))+((C29*0.05)*(H29))+((C29*0.05)*(I29)))</f>
        <v>35.348314606741575</v>
      </c>
      <c r="Z20" s="184">
        <f>IF(J20=1,(E28/G2)+((C28*0.05)*(F28))+((C28*0.05)*(G28))+((C28*0.05)*(H28))+((C28*0.05)*(I28)),(E29/G2)+((C29*0.05)*(F29))+((C29*0.05)*(G29))+((C29*0.05)*(H29))+((C29*0.05)*(I29)))</f>
        <v>35.348314606741575</v>
      </c>
      <c r="AA20" s="46">
        <f>IF(K20=1,(E28/G2)+((C28*0.05)*(F28))+((C28*0.05)*(G28))+((C28*0.05)*(H28))+((C28*0.05)*(I28)),(E29/G2)+((C29*0.05)*(F29))+((C29*0.05)*(G29))+((C29*0.05)*(H29))+((C29*0.05)*(I29)))</f>
        <v>35.348314606741575</v>
      </c>
      <c r="AB20" s="41">
        <f>IF(L20=1,(E28/G2)+((C28*0.05)*(F28))+((C28*0.05)*(G28))+((C28*0.05)*(H28))+((C28*0.05)*(I28)),(E29/G2)+((C29*0.05)*(F29))+((C29*0.05)*(G29))+((C29*0.05)*(H29))+((C29*0.05)*(I29)))</f>
        <v>35.348314606741575</v>
      </c>
      <c r="AC20" s="92">
        <f>IF(M20=1,(E28/G2)+((C28*0.05)*(F28))+((C28*0.05)*(G28))+((C28*0.05)*(H28))+((C28*0.05)*(I28)),(E29/G2)+((C29*0.05)*(F29))+((C29*0.05)*(G29))+((C29*0.05)*(H29))+((C29*0.05)*(I29)))</f>
        <v>35.348314606741575</v>
      </c>
      <c r="AD20" s="93"/>
      <c r="AE20" s="26"/>
    </row>
    <row r="21" spans="1:31" ht="17" thickBot="1" x14ac:dyDescent="0.25">
      <c r="B21" s="26"/>
      <c r="C21" s="26"/>
      <c r="D21" s="26"/>
      <c r="E21" s="26"/>
      <c r="F21" s="26"/>
      <c r="G21" s="21"/>
      <c r="H21" s="26"/>
      <c r="I21" s="28">
        <v>1</v>
      </c>
      <c r="J21" s="99">
        <v>1</v>
      </c>
      <c r="K21" s="72">
        <v>1</v>
      </c>
      <c r="L21" s="72">
        <v>1</v>
      </c>
      <c r="M21" s="84">
        <v>1</v>
      </c>
      <c r="N21" s="25"/>
      <c r="O21" s="26"/>
      <c r="R21" s="26"/>
      <c r="S21" s="26"/>
      <c r="T21" s="26"/>
      <c r="U21" s="26"/>
      <c r="V21" s="26"/>
      <c r="W21" s="21"/>
      <c r="X21" s="26"/>
      <c r="Y21" s="113">
        <f>IF(I21=1,(E28/G2)+((C28*0.05)*(F28))+((C28*0.05)*(G28))+((C28*0.05)*(H28))+((C28*0.05)*(I28)),(E29/G2)+((C29*0.05)*(F29))+((C29*0.05)*(G29))+((C29*0.05)*(H29))+((C29*0.05)*(I29)))</f>
        <v>35.348314606741575</v>
      </c>
      <c r="Z21" s="185">
        <f>IF(J21=1,(E28/G2)+((C28*0.05)*(F28))+((C28*0.05)*(G28))+((C28*0.05)*(H28))+((C28*0.05)*(I28)),(E29/G2)+((C29*0.05)*(F29))+((C29*0.05)*(G29))+((C29*0.05)*(H29))+((C29*0.05)*(I29)))</f>
        <v>35.348314606741575</v>
      </c>
      <c r="AA21" s="98">
        <f>IF(K21=1,(E28/G2)+((C28*0.05)*(F28))+((C28*0.05)*(G28))+((C28*0.05)*(H28))+((C28*0.05)*(I28)),(E29/G2)+((C29*0.05)*(F29))+((C29*0.05)*(G29))+((C29*0.05)*(H29))+((C29*0.05)*(I29)))</f>
        <v>35.348314606741575</v>
      </c>
      <c r="AB21" s="47">
        <f>IF(L21=1,(E28/G2)+((C28*0.05)*(F28))+((C28*0.05)*(G28))+((C28*0.05)*(H28))+((C28*0.05)*(I28)),(E29/G2)+((C29*0.05)*(F29))+((C29*0.05)*(G29))+((C29*0.05)*(H29))+((C29*0.05)*(I29)))</f>
        <v>35.348314606741575</v>
      </c>
      <c r="AC21" s="48">
        <f>IF(M21=1,(E28/G2)+((C28*0.05)*(F28))+((C28*0.05)*(G28))+((C28*0.05)*(H28))+((C28*0.05)*(I28)),(E29/G2)+((C29*0.05)*(F29))+((C29*0.05)*(G29))+((C29*0.05)*(H29))+((C29*0.05)*(I29)))</f>
        <v>35.348314606741575</v>
      </c>
      <c r="AD21" s="93"/>
      <c r="AE21" s="26"/>
    </row>
    <row r="22" spans="1:31" ht="18" thickTop="1" thickBot="1" x14ac:dyDescent="0.25">
      <c r="B22" s="26"/>
      <c r="C22" s="26"/>
      <c r="D22" s="26"/>
      <c r="E22" s="26"/>
      <c r="F22" s="26"/>
      <c r="G22" s="21"/>
      <c r="H22" s="26"/>
      <c r="I22" s="82">
        <v>1</v>
      </c>
      <c r="J22" s="25"/>
      <c r="K22" s="100"/>
      <c r="L22" s="100"/>
      <c r="M22" s="101">
        <v>2</v>
      </c>
      <c r="N22" s="26"/>
      <c r="O22" s="26"/>
      <c r="R22" s="26"/>
      <c r="S22" s="26"/>
      <c r="T22" s="26"/>
      <c r="U22" s="26"/>
      <c r="V22" s="26"/>
      <c r="W22" s="21"/>
      <c r="X22" s="26"/>
      <c r="Y22" s="103">
        <f>IF(I22=1,(E28/G2)+((C28*0.05)*(F28))+((C28*0.05)*(G28))+((C28*0.05)*(H28))+((C28*0.05)*(I28)),(E29/G2)+((C29*0.05)*(F29))+((C29*0.05)*(G29))+((C29*0.05)*(H29))+((C29*0.05)*(I29)))</f>
        <v>35.348314606741575</v>
      </c>
      <c r="AA22" s="104"/>
      <c r="AB22" s="104"/>
      <c r="AC22" s="101">
        <f>IF(M22=1,(E28/G2)+((C28*0.05)*(F28))+((C28*0.05)*(G28))+((C28*0.05)*(H28))+((C28*0.05)*(I28)),(E29/G2)+((C29*0.05)*(F29))+((C29*0.05)*(G29))+((C29*0.05)*(H29))+((C29*0.05)*(I29)))</f>
        <v>41.775280898876403</v>
      </c>
      <c r="AD22" s="26"/>
      <c r="AE22" s="26"/>
    </row>
    <row r="23" spans="1:31" ht="17" thickTop="1" x14ac:dyDescent="0.2">
      <c r="B23" s="21"/>
      <c r="C23" s="21"/>
      <c r="D23" s="21"/>
      <c r="E23" s="2"/>
      <c r="F23" s="21"/>
      <c r="G23" s="21"/>
      <c r="H23" s="2"/>
      <c r="I23" s="2"/>
    </row>
    <row r="24" spans="1:31" ht="16" customHeight="1" x14ac:dyDescent="0.2">
      <c r="B24" s="2"/>
      <c r="C24" s="200" t="s">
        <v>3</v>
      </c>
      <c r="D24" s="200"/>
      <c r="E24" s="194" t="s">
        <v>10</v>
      </c>
      <c r="F24" s="194" t="s">
        <v>18</v>
      </c>
      <c r="G24" s="194" t="s">
        <v>19</v>
      </c>
      <c r="H24" s="201" t="s">
        <v>20</v>
      </c>
      <c r="I24" s="194" t="s">
        <v>2</v>
      </c>
    </row>
    <row r="25" spans="1:31" x14ac:dyDescent="0.2">
      <c r="B25" s="2"/>
      <c r="C25" s="200"/>
      <c r="D25" s="200"/>
      <c r="E25" s="194"/>
      <c r="F25" s="194"/>
      <c r="G25" s="194"/>
      <c r="H25" s="201"/>
      <c r="I25" s="194"/>
    </row>
    <row r="26" spans="1:31" x14ac:dyDescent="0.2">
      <c r="B26" s="2"/>
      <c r="C26" s="200"/>
      <c r="D26" s="200"/>
      <c r="E26" s="194"/>
      <c r="F26" s="194"/>
      <c r="G26" s="194"/>
      <c r="H26" s="201"/>
      <c r="I26" s="194"/>
      <c r="M26" s="77"/>
      <c r="N26" s="77"/>
      <c r="O26" s="77"/>
      <c r="P26" s="77"/>
      <c r="Q26" s="77"/>
    </row>
    <row r="27" spans="1:31" x14ac:dyDescent="0.2">
      <c r="B27" s="2"/>
      <c r="C27" s="200"/>
      <c r="D27" s="200"/>
      <c r="E27" s="194"/>
      <c r="F27" s="194"/>
      <c r="G27" s="194"/>
      <c r="H27" s="201"/>
      <c r="I27" s="194"/>
      <c r="M27" s="197" t="s">
        <v>4</v>
      </c>
      <c r="N27" s="197"/>
      <c r="O27" s="78">
        <f>SUM(Y4:AC22)</f>
        <v>3377.3707865168499</v>
      </c>
      <c r="P27" s="77" t="s">
        <v>14</v>
      </c>
      <c r="Q27" s="77"/>
    </row>
    <row r="28" spans="1:31" x14ac:dyDescent="0.2">
      <c r="A28" s="204" t="s">
        <v>12</v>
      </c>
      <c r="B28" s="205">
        <v>1</v>
      </c>
      <c r="C28" s="206">
        <v>55</v>
      </c>
      <c r="D28" s="206"/>
      <c r="E28" s="205">
        <f>C28*0.8</f>
        <v>44</v>
      </c>
      <c r="F28" s="207"/>
      <c r="G28" s="207"/>
      <c r="H28" s="207"/>
      <c r="I28" s="207"/>
      <c r="M28" s="77"/>
      <c r="N28" s="77"/>
      <c r="O28" s="77"/>
      <c r="P28" s="77"/>
      <c r="Q28" s="77"/>
    </row>
    <row r="29" spans="1:31" x14ac:dyDescent="0.2">
      <c r="A29" s="204" t="s">
        <v>12</v>
      </c>
      <c r="B29" s="205">
        <v>2</v>
      </c>
      <c r="C29" s="206">
        <v>65</v>
      </c>
      <c r="D29" s="206"/>
      <c r="E29" s="205">
        <f>C29*0.8</f>
        <v>52</v>
      </c>
      <c r="F29" s="207"/>
      <c r="G29" s="207"/>
      <c r="H29" s="207"/>
      <c r="I29" s="207"/>
    </row>
  </sheetData>
  <mergeCells count="10">
    <mergeCell ref="I24:I27"/>
    <mergeCell ref="M27:N27"/>
    <mergeCell ref="C28:D28"/>
    <mergeCell ref="C29:D29"/>
    <mergeCell ref="B2:D2"/>
    <mergeCell ref="C24:D27"/>
    <mergeCell ref="E24:E27"/>
    <mergeCell ref="F24:F27"/>
    <mergeCell ref="G24:G27"/>
    <mergeCell ref="H24:H27"/>
  </mergeCells>
  <conditionalFormatting sqref="B5:K6 C7:K8 D9:K9 L6:M9 F11:L11 E10:L10 G12:K13 G14:H15 L12:L17 N16 H16 G19:G22 M16:M18 I14:K17 I18:L18 J19:L19 L20 M21:M22 O16:O19 O8:O10 B4:I4 K4:L4">
    <cfRule type="containsText" dxfId="15" priority="18" operator="containsText" text="1">
      <formula>NOT(ISERROR(SEARCH("1",B4)))</formula>
    </cfRule>
  </conditionalFormatting>
  <conditionalFormatting sqref="B16:L16 B17:G22 I17:L18 J19:L20 O16:O19 O6:O10 M16:N20 K21:N22 B4:I4 K4:L4 B5:N15">
    <cfRule type="containsText" dxfId="14" priority="17" operator="containsText" text="2">
      <formula>NOT(ISERROR(SEARCH("2",B4)))</formula>
    </cfRule>
  </conditionalFormatting>
  <conditionalFormatting sqref="N13:N15">
    <cfRule type="containsText" dxfId="13" priority="16" operator="containsText" text="1">
      <formula>NOT(ISERROR(SEARCH("1",N13)))</formula>
    </cfRule>
  </conditionalFormatting>
  <conditionalFormatting sqref="M13:M15">
    <cfRule type="containsText" dxfId="12" priority="15" operator="containsText" text="1">
      <formula>NOT(ISERROR(SEARCH("1",M13)))</formula>
    </cfRule>
  </conditionalFormatting>
  <conditionalFormatting sqref="J20:K20">
    <cfRule type="containsText" dxfId="11" priority="14" operator="containsText" text="1">
      <formula>NOT(ISERROR(SEARCH("1",J20)))</formula>
    </cfRule>
  </conditionalFormatting>
  <conditionalFormatting sqref="K21:L21">
    <cfRule type="containsText" dxfId="10" priority="13" operator="containsText" text="1">
      <formula>NOT(ISERROR(SEARCH("1",K21)))</formula>
    </cfRule>
  </conditionalFormatting>
  <conditionalFormatting sqref="N8:N9">
    <cfRule type="containsText" dxfId="9" priority="10" operator="containsText" text="1">
      <formula>NOT(ISERROR(SEARCH("1",N8)))</formula>
    </cfRule>
  </conditionalFormatting>
  <conditionalFormatting sqref="M19:N19">
    <cfRule type="containsText" dxfId="8" priority="9" operator="containsText" text="1">
      <formula>NOT(ISERROR(SEARCH("1",M19)))</formula>
    </cfRule>
  </conditionalFormatting>
  <conditionalFormatting sqref="M20:N20">
    <cfRule type="containsText" dxfId="7" priority="8" operator="containsText" text="1">
      <formula>NOT(ISERROR(SEARCH("1",M20)))</formula>
    </cfRule>
  </conditionalFormatting>
  <conditionalFormatting sqref="N21">
    <cfRule type="containsText" dxfId="6" priority="7" operator="containsText" text="1">
      <formula>NOT(ISERROR(SEARCH("1",N21)))</formula>
    </cfRule>
  </conditionalFormatting>
  <conditionalFormatting sqref="I19:I22">
    <cfRule type="containsText" dxfId="5" priority="6" operator="containsText" text="1">
      <formula>NOT(ISERROR(SEARCH("1",I19)))</formula>
    </cfRule>
  </conditionalFormatting>
  <conditionalFormatting sqref="I19:I22">
    <cfRule type="containsText" dxfId="4" priority="5" operator="containsText" text="2">
      <formula>NOT(ISERROR(SEARCH("2",I19)))</formula>
    </cfRule>
  </conditionalFormatting>
  <conditionalFormatting sqref="J21">
    <cfRule type="containsText" dxfId="3" priority="4" operator="containsText" text="1">
      <formula>NOT(ISERROR(SEARCH("1",J21)))</formula>
    </cfRule>
  </conditionalFormatting>
  <conditionalFormatting sqref="J21:J22">
    <cfRule type="containsText" dxfId="2" priority="3" operator="containsText" text="2">
      <formula>NOT(ISERROR(SEARCH("2",J21)))</formula>
    </cfRule>
  </conditionalFormatting>
  <conditionalFormatting sqref="J22">
    <cfRule type="containsText" dxfId="1" priority="2" operator="containsText" text="1">
      <formula>NOT(ISERROR(SEARCH("1",J22)))</formula>
    </cfRule>
  </conditionalFormatting>
  <conditionalFormatting sqref="M5">
    <cfRule type="containsText" dxfId="0" priority="1" operator="containsText" text="1">
      <formula>NOT(ISERROR(SEARCH("1",M5)))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Sample</vt:lpstr>
      <vt:lpstr>Field 6</vt:lpstr>
      <vt:lpstr>Field 8A</vt:lpstr>
      <vt:lpstr>Field 7</vt:lpstr>
      <vt:lpstr>Field 11</vt:lpstr>
      <vt:lpstr>Field 12B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2017-02-16T21:59:05Z</dcterms:created>
  <dcterms:modified xsi:type="dcterms:W3CDTF">2017-11-06T13:30:20Z</dcterms:modified>
</cp:coreProperties>
</file>